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 activeTab="1"/>
  </bookViews>
  <sheets>
    <sheet name="Wan aug 2011" sheetId="1" r:id="rId1"/>
    <sheet name="Wan sep 2011" sheetId="2" r:id="rId2"/>
    <sheet name="Sheet3" sheetId="3" r:id="rId3"/>
  </sheets>
  <externalReferences>
    <externalReference r:id="rId4"/>
    <externalReference r:id="rId5"/>
  </externalReferences>
  <calcPr calcId="125725"/>
</workbook>
</file>

<file path=xl/calcChain.xml><?xml version="1.0" encoding="utf-8"?>
<calcChain xmlns="http://schemas.openxmlformats.org/spreadsheetml/2006/main">
  <c r="F42" i="2"/>
  <c r="F41"/>
  <c r="F40"/>
  <c r="K36"/>
  <c r="D35"/>
  <c r="F26"/>
  <c r="K26" s="1"/>
  <c r="F25"/>
  <c r="K23"/>
  <c r="F23"/>
  <c r="K22"/>
  <c r="K19"/>
  <c r="K25" s="1"/>
  <c r="G19"/>
  <c r="C16"/>
  <c r="C15"/>
  <c r="C14"/>
  <c r="C13"/>
  <c r="F43" s="1"/>
  <c r="F42" i="1"/>
  <c r="F41"/>
  <c r="F40"/>
  <c r="K36"/>
  <c r="D35"/>
  <c r="F25"/>
  <c r="K23"/>
  <c r="F23"/>
  <c r="K22"/>
  <c r="F22"/>
  <c r="F26" s="1"/>
  <c r="K26" s="1"/>
  <c r="K19"/>
  <c r="K25" s="1"/>
  <c r="G19"/>
  <c r="C16"/>
  <c r="C15"/>
  <c r="C14"/>
  <c r="C13"/>
  <c r="F43" s="1"/>
  <c r="K35" i="2" l="1"/>
  <c r="K24"/>
  <c r="K29" s="1"/>
  <c r="K38" s="1"/>
  <c r="K35" i="1"/>
  <c r="K24"/>
  <c r="K29" s="1"/>
  <c r="K38" s="1"/>
</calcChain>
</file>

<file path=xl/sharedStrings.xml><?xml version="1.0" encoding="utf-8"?>
<sst xmlns="http://schemas.openxmlformats.org/spreadsheetml/2006/main" count="168" uniqueCount="51">
  <si>
    <t xml:space="preserve">GEO TECHNIC SURVEY AND MAPPING </t>
  </si>
  <si>
    <t>No 21, Jalan Putra Permai 10/2J,</t>
  </si>
  <si>
    <t>Seksyen 10,</t>
  </si>
  <si>
    <t>47650 Putra Height,</t>
  </si>
  <si>
    <t>Selangor Darul Ehsan</t>
  </si>
  <si>
    <t>____________________________________________________________________________</t>
  </si>
  <si>
    <t>Tel</t>
  </si>
  <si>
    <t>: 603-61406903</t>
  </si>
  <si>
    <t>Fax</t>
  </si>
  <si>
    <t>E-mail</t>
  </si>
  <si>
    <t>: foocomp@yahoo.com</t>
  </si>
  <si>
    <t>NAME</t>
  </si>
  <si>
    <t xml:space="preserve">:  </t>
  </si>
  <si>
    <t>DATE</t>
  </si>
  <si>
    <t>:</t>
  </si>
  <si>
    <t>I/C</t>
  </si>
  <si>
    <t xml:space="preserve">: </t>
  </si>
  <si>
    <t>E.P.F NO</t>
  </si>
  <si>
    <t>SOCSO</t>
  </si>
  <si>
    <t>BASIC SALARY FOR MONTH OF :</t>
  </si>
  <si>
    <t>RM</t>
  </si>
  <si>
    <t>OTHERS:</t>
  </si>
  <si>
    <t>Field Allowance (Local)</t>
  </si>
  <si>
    <t>DAYS X RM 16 =</t>
  </si>
  <si>
    <t>Field Allowance (OS)</t>
  </si>
  <si>
    <t>DAYS X RM 15 =</t>
  </si>
  <si>
    <t>Overtime (1.5X)</t>
  </si>
  <si>
    <t xml:space="preserve">HOURS </t>
    <phoneticPr fontId="0" type="noConversion"/>
  </si>
  <si>
    <t>Overtime (2.0X)</t>
  </si>
  <si>
    <t>*</t>
  </si>
  <si>
    <t>Incentive Harian</t>
  </si>
  <si>
    <t>Days X RM 5 =</t>
  </si>
  <si>
    <t>House Allawounce (450)</t>
  </si>
  <si>
    <t xml:space="preserve">Incentive Bulanan (300) </t>
  </si>
  <si>
    <t>LESS</t>
  </si>
  <si>
    <t>E.P.F</t>
  </si>
  <si>
    <t>Income Tax</t>
  </si>
  <si>
    <t>N.P.L</t>
  </si>
  <si>
    <t>DAYS</t>
  </si>
  <si>
    <t>Advance Payment</t>
  </si>
  <si>
    <t>NET SALARY</t>
  </si>
  <si>
    <t>Approved by</t>
  </si>
  <si>
    <t xml:space="preserve">Issued by </t>
  </si>
  <si>
    <t xml:space="preserve">Cash / Cheque </t>
  </si>
  <si>
    <t>Receive by</t>
  </si>
  <si>
    <t>…………………….</t>
  </si>
  <si>
    <t>Date</t>
  </si>
  <si>
    <r>
      <t xml:space="preserve">Incentive bulanan hanya layak diperolehi dengan syarat </t>
    </r>
    <r>
      <rPr>
        <b/>
        <i/>
        <sz val="11"/>
        <rFont val="Times New Roman"/>
        <family val="1"/>
      </rPr>
      <t>kehadiran penuh</t>
    </r>
    <r>
      <rPr>
        <b/>
        <i/>
        <sz val="9"/>
        <rFont val="Times New Roman"/>
        <family val="1"/>
      </rPr>
      <t xml:space="preserve"> sahaja.</t>
    </r>
  </si>
  <si>
    <t>Incentive Harian akan diperolehi bergantung kepada prestasi kerja harian.</t>
  </si>
  <si>
    <t>DAYS X RM 18 =</t>
  </si>
  <si>
    <t>Days X RM10 =</t>
  </si>
</sst>
</file>

<file path=xl/styles.xml><?xml version="1.0" encoding="utf-8"?>
<styleSheet xmlns="http://schemas.openxmlformats.org/spreadsheetml/2006/main">
  <numFmts count="1">
    <numFmt numFmtId="164" formatCode="[h]:mm:ss;@"/>
  </numFmts>
  <fonts count="8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i/>
      <sz val="9"/>
      <name val="Times New Roman"/>
      <family val="1"/>
    </font>
    <font>
      <b/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4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0" xfId="0" applyFont="1" applyBorder="1"/>
    <xf numFmtId="2" fontId="2" fillId="0" borderId="0" xfId="0" applyNumberFormat="1" applyFont="1" applyBorder="1"/>
    <xf numFmtId="0" fontId="2" fillId="0" borderId="1" xfId="0" applyFont="1" applyBorder="1"/>
    <xf numFmtId="2" fontId="2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2" fontId="1" fillId="0" borderId="4" xfId="0" applyNumberFormat="1" applyFont="1" applyBorder="1"/>
    <xf numFmtId="14" fontId="2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laim_August_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Claim_September_201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NTHLYREPORT"/>
      <sheetName val="DUMMY"/>
      <sheetName val="working_dairy"/>
      <sheetName val="Job_List"/>
      <sheetName val="DAILY"/>
      <sheetName val="Sumit"/>
      <sheetName val="TOTAL"/>
      <sheetName val="Shahmie"/>
      <sheetName val="FOO"/>
      <sheetName val="nazri"/>
      <sheetName val="wAN"/>
      <sheetName val="MI"/>
    </sheetNames>
    <sheetDataSet>
      <sheetData sheetId="0"/>
      <sheetData sheetId="1">
        <row r="52">
          <cell r="AC52" t="str">
            <v>FOO</v>
          </cell>
        </row>
        <row r="53">
          <cell r="AC53" t="str">
            <v>GEO TECHNIC</v>
          </cell>
        </row>
        <row r="57">
          <cell r="AG57" t="str">
            <v xml:space="preserve"> </v>
          </cell>
        </row>
        <row r="58">
          <cell r="AE58" t="str">
            <v>-</v>
          </cell>
          <cell r="AI58" t="str">
            <v>Cash</v>
          </cell>
          <cell r="AK58">
            <v>0</v>
          </cell>
        </row>
        <row r="61">
          <cell r="AB61" t="str">
            <v>MOHD RISZUAN BIN SAMSUDIN</v>
          </cell>
          <cell r="AC61" t="str">
            <v>800329-29-5261</v>
          </cell>
          <cell r="AD61">
            <v>575</v>
          </cell>
        </row>
        <row r="68">
          <cell r="K68">
            <v>26</v>
          </cell>
          <cell r="M68">
            <v>0</v>
          </cell>
        </row>
        <row r="69">
          <cell r="K69">
            <v>0</v>
          </cell>
          <cell r="L69">
            <v>0</v>
          </cell>
        </row>
      </sheetData>
      <sheetData sheetId="2"/>
      <sheetData sheetId="3"/>
      <sheetData sheetId="4">
        <row r="3">
          <cell r="K3" t="str">
            <v>August, 2011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ONTHLYREPORT"/>
      <sheetName val="DUMMY"/>
      <sheetName val="working_dairy"/>
      <sheetName val="Job_List"/>
      <sheetName val="DAILY"/>
      <sheetName val="Sumit"/>
      <sheetName val="TOTAL"/>
      <sheetName val="JILIN"/>
      <sheetName val="FOO"/>
      <sheetName val="nazri"/>
      <sheetName val="wAN"/>
      <sheetName val="MI"/>
    </sheetNames>
    <sheetDataSet>
      <sheetData sheetId="0"/>
      <sheetData sheetId="1">
        <row r="52">
          <cell r="AC52" t="str">
            <v>FOO</v>
          </cell>
        </row>
        <row r="53">
          <cell r="AC53" t="str">
            <v>GEO TECHNIC</v>
          </cell>
        </row>
        <row r="57">
          <cell r="AG57" t="str">
            <v xml:space="preserve"> </v>
          </cell>
        </row>
        <row r="58">
          <cell r="AE58" t="str">
            <v>-</v>
          </cell>
          <cell r="AI58" t="str">
            <v>Cash</v>
          </cell>
          <cell r="AK58">
            <v>0</v>
          </cell>
        </row>
        <row r="61">
          <cell r="AB61" t="str">
            <v>MOHD RISZUAN BIN SAMSUDIN</v>
          </cell>
          <cell r="AC61" t="str">
            <v>800329-29-5261</v>
          </cell>
          <cell r="AD61">
            <v>575</v>
          </cell>
        </row>
        <row r="68">
          <cell r="M68">
            <v>0</v>
          </cell>
        </row>
        <row r="69">
          <cell r="K69">
            <v>0</v>
          </cell>
          <cell r="L69">
            <v>0</v>
          </cell>
        </row>
      </sheetData>
      <sheetData sheetId="2"/>
      <sheetData sheetId="3"/>
      <sheetData sheetId="4">
        <row r="3">
          <cell r="K3" t="str">
            <v>September, 2011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9"/>
  <sheetViews>
    <sheetView workbookViewId="0">
      <selection sqref="A1:K49"/>
    </sheetView>
  </sheetViews>
  <sheetFormatPr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2" t="s">
        <v>11</v>
      </c>
      <c r="B13" s="2" t="s">
        <v>12</v>
      </c>
      <c r="C13" s="2" t="str">
        <f>[1]DUMMY!AB61</f>
        <v>MOHD RISZUAN BIN SAMSUDIN</v>
      </c>
      <c r="D13" s="2"/>
      <c r="E13" s="2"/>
      <c r="F13" s="2"/>
      <c r="G13" s="2"/>
      <c r="H13" s="2"/>
      <c r="I13" s="2" t="s">
        <v>13</v>
      </c>
      <c r="J13" s="2" t="s">
        <v>14</v>
      </c>
      <c r="K13" s="6">
        <v>40785</v>
      </c>
    </row>
    <row r="14" spans="1:11">
      <c r="A14" s="2" t="s">
        <v>15</v>
      </c>
      <c r="B14" s="2" t="s">
        <v>16</v>
      </c>
      <c r="C14" s="2" t="str">
        <f>[1]DUMMY!AC61</f>
        <v>800329-29-5261</v>
      </c>
      <c r="D14" s="2"/>
      <c r="E14" s="2"/>
      <c r="F14" s="2"/>
      <c r="G14" s="2"/>
      <c r="H14" s="2"/>
      <c r="I14" s="2"/>
      <c r="J14" s="2"/>
      <c r="K14" s="2"/>
    </row>
    <row r="15" spans="1:11">
      <c r="A15" s="2" t="s">
        <v>17</v>
      </c>
      <c r="B15" s="2" t="s">
        <v>14</v>
      </c>
      <c r="C15" s="2" t="str">
        <f>[1]DUMMY!AE58</f>
        <v>-</v>
      </c>
      <c r="D15" s="2"/>
      <c r="E15" s="2"/>
      <c r="F15" s="2"/>
      <c r="G15" s="2"/>
      <c r="H15" s="2"/>
      <c r="I15" s="2"/>
      <c r="J15" s="2"/>
      <c r="K15" s="2"/>
    </row>
    <row r="16" spans="1:11">
      <c r="A16" s="2" t="s">
        <v>18</v>
      </c>
      <c r="B16" s="2" t="s">
        <v>14</v>
      </c>
      <c r="C16" s="2" t="str">
        <f>[1]DUMMY!AG57</f>
        <v xml:space="preserve"> </v>
      </c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 t="s">
        <v>19</v>
      </c>
      <c r="B19" s="2"/>
      <c r="C19" s="2"/>
      <c r="D19" s="2"/>
      <c r="E19" s="2"/>
      <c r="F19" s="2"/>
      <c r="G19" s="2" t="str">
        <f>[1]DAILY!K3</f>
        <v>August, 2011</v>
      </c>
      <c r="H19" s="2"/>
      <c r="I19" s="2"/>
      <c r="J19" s="2" t="s">
        <v>20</v>
      </c>
      <c r="K19" s="7">
        <f>[1]DUMMY!AD61</f>
        <v>575</v>
      </c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7"/>
    </row>
    <row r="21" spans="1:11">
      <c r="A21" s="2" t="s">
        <v>21</v>
      </c>
      <c r="B21" s="2"/>
      <c r="C21" s="2"/>
      <c r="D21" s="2"/>
      <c r="E21" s="2"/>
      <c r="F21" s="2"/>
      <c r="G21" s="2"/>
      <c r="H21" s="2"/>
      <c r="I21" s="2"/>
      <c r="J21" s="2"/>
      <c r="K21" s="7"/>
    </row>
    <row r="22" spans="1:11">
      <c r="A22" s="2"/>
      <c r="B22" s="2" t="s">
        <v>22</v>
      </c>
      <c r="C22" s="2"/>
      <c r="D22" s="2"/>
      <c r="E22" s="8" t="s">
        <v>14</v>
      </c>
      <c r="F22" s="2">
        <f>[1]DUMMY!K68</f>
        <v>26</v>
      </c>
      <c r="G22" s="2" t="s">
        <v>23</v>
      </c>
      <c r="H22" s="2"/>
      <c r="I22" s="2"/>
      <c r="J22" s="2" t="s">
        <v>20</v>
      </c>
      <c r="K22" s="7">
        <f xml:space="preserve"> F22 * 16</f>
        <v>416</v>
      </c>
    </row>
    <row r="23" spans="1:11">
      <c r="A23" s="2"/>
      <c r="B23" s="2" t="s">
        <v>24</v>
      </c>
      <c r="C23" s="2"/>
      <c r="D23" s="2"/>
      <c r="E23" s="8" t="s">
        <v>14</v>
      </c>
      <c r="F23" s="2">
        <f>[1]DUMMY!K69</f>
        <v>0</v>
      </c>
      <c r="G23" s="2" t="s">
        <v>25</v>
      </c>
      <c r="H23" s="2"/>
      <c r="I23" s="2"/>
      <c r="J23" s="2" t="s">
        <v>20</v>
      </c>
      <c r="K23" s="7">
        <f>F23*15</f>
        <v>0</v>
      </c>
    </row>
    <row r="24" spans="1:11">
      <c r="A24" s="2"/>
      <c r="B24" s="2" t="s">
        <v>26</v>
      </c>
      <c r="C24" s="2"/>
      <c r="D24" s="2"/>
      <c r="E24" s="8" t="s">
        <v>14</v>
      </c>
      <c r="F24" s="9">
        <v>0.5</v>
      </c>
      <c r="G24" s="2" t="s">
        <v>27</v>
      </c>
      <c r="H24" s="2"/>
      <c r="I24" s="2"/>
      <c r="J24" s="2" t="s">
        <v>20</v>
      </c>
      <c r="K24" s="7">
        <f xml:space="preserve"> K19 / 26 / 6 * 1.5 *F24*24</f>
        <v>66.346153846153854</v>
      </c>
    </row>
    <row r="25" spans="1:11">
      <c r="A25" s="2"/>
      <c r="B25" s="2" t="s">
        <v>28</v>
      </c>
      <c r="C25" s="2"/>
      <c r="D25" s="2"/>
      <c r="E25" s="8" t="s">
        <v>14</v>
      </c>
      <c r="F25" s="9">
        <f>[1]DUMMY!L69</f>
        <v>0</v>
      </c>
      <c r="G25" s="2" t="s">
        <v>27</v>
      </c>
      <c r="H25" s="2"/>
      <c r="I25" s="2"/>
      <c r="J25" s="2" t="s">
        <v>20</v>
      </c>
      <c r="K25" s="7">
        <f xml:space="preserve"> K19 / 26 / 6 *2*F25*24</f>
        <v>0</v>
      </c>
    </row>
    <row r="26" spans="1:11">
      <c r="A26" s="8" t="s">
        <v>29</v>
      </c>
      <c r="B26" s="2" t="s">
        <v>30</v>
      </c>
      <c r="C26" s="2"/>
      <c r="D26" s="2"/>
      <c r="E26" s="8" t="s">
        <v>14</v>
      </c>
      <c r="F26" s="2">
        <f>F22</f>
        <v>26</v>
      </c>
      <c r="G26" s="2" t="s">
        <v>31</v>
      </c>
      <c r="H26" s="2"/>
      <c r="I26" s="2"/>
      <c r="J26" s="2" t="s">
        <v>20</v>
      </c>
      <c r="K26" s="7">
        <f>F26*5</f>
        <v>130</v>
      </c>
    </row>
    <row r="27" spans="1:11">
      <c r="A27" s="8" t="s">
        <v>29</v>
      </c>
      <c r="B27" s="2" t="s">
        <v>32</v>
      </c>
      <c r="C27" s="2"/>
      <c r="D27" s="2"/>
      <c r="E27" s="8"/>
      <c r="F27" s="2"/>
      <c r="G27" s="2"/>
      <c r="H27" s="2"/>
      <c r="I27" s="2"/>
      <c r="J27" s="2" t="s">
        <v>20</v>
      </c>
      <c r="K27" s="7">
        <v>450</v>
      </c>
    </row>
    <row r="28" spans="1:11">
      <c r="A28" s="8" t="s">
        <v>29</v>
      </c>
      <c r="B28" s="2" t="s">
        <v>33</v>
      </c>
      <c r="C28" s="2"/>
      <c r="D28" s="2"/>
      <c r="E28" s="8"/>
      <c r="F28" s="2"/>
      <c r="G28" s="2"/>
      <c r="H28" s="2"/>
      <c r="I28" s="2" t="s">
        <v>14</v>
      </c>
      <c r="J28" s="10" t="s">
        <v>20</v>
      </c>
      <c r="K28" s="11">
        <v>300</v>
      </c>
    </row>
    <row r="29" spans="1:11">
      <c r="A29" s="12"/>
      <c r="B29" s="12"/>
      <c r="C29" s="12"/>
      <c r="D29" s="12"/>
      <c r="E29" s="12"/>
      <c r="F29" s="12"/>
      <c r="G29" s="12"/>
      <c r="H29" s="12"/>
      <c r="I29" s="12"/>
      <c r="J29" s="12" t="s">
        <v>20</v>
      </c>
      <c r="K29" s="13">
        <f>SUM(K19:K28)</f>
        <v>1937.3461538461538</v>
      </c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7"/>
    </row>
    <row r="31" spans="1:11">
      <c r="A31" s="2" t="s">
        <v>34</v>
      </c>
      <c r="B31" s="2" t="s">
        <v>14</v>
      </c>
      <c r="C31" s="2"/>
      <c r="D31" s="2"/>
      <c r="E31" s="2"/>
      <c r="F31" s="2"/>
      <c r="G31" s="2"/>
      <c r="H31" s="2"/>
      <c r="I31" s="2"/>
      <c r="J31" s="2"/>
      <c r="K31" s="7"/>
    </row>
    <row r="32" spans="1:11">
      <c r="A32" s="2"/>
      <c r="B32" s="2" t="s">
        <v>35</v>
      </c>
      <c r="C32" s="2"/>
      <c r="D32" s="2"/>
      <c r="E32" s="2"/>
      <c r="F32" s="2"/>
      <c r="G32" s="2"/>
      <c r="H32" s="2"/>
      <c r="I32" s="2"/>
      <c r="J32" s="2" t="s">
        <v>20</v>
      </c>
      <c r="K32" s="7">
        <v>64</v>
      </c>
    </row>
    <row r="33" spans="1:11">
      <c r="A33" s="2"/>
      <c r="B33" s="2" t="s">
        <v>18</v>
      </c>
      <c r="C33" s="2"/>
      <c r="D33" s="2"/>
      <c r="E33" s="2"/>
      <c r="F33" s="2"/>
      <c r="G33" s="2"/>
      <c r="H33" s="2"/>
      <c r="I33" s="2"/>
      <c r="J33" s="2" t="s">
        <v>20</v>
      </c>
      <c r="K33" s="7">
        <v>2.25</v>
      </c>
    </row>
    <row r="34" spans="1:11">
      <c r="A34" s="2"/>
      <c r="B34" s="2" t="s">
        <v>36</v>
      </c>
      <c r="C34" s="2"/>
      <c r="D34" s="2"/>
      <c r="E34" s="2"/>
      <c r="F34" s="2"/>
      <c r="G34" s="2"/>
      <c r="H34" s="2"/>
      <c r="I34" s="2"/>
      <c r="J34" s="2" t="s">
        <v>20</v>
      </c>
      <c r="K34" s="7">
        <v>0</v>
      </c>
    </row>
    <row r="35" spans="1:11">
      <c r="A35" s="2"/>
      <c r="B35" s="2" t="s">
        <v>37</v>
      </c>
      <c r="C35" s="2"/>
      <c r="D35" s="2">
        <f>[1]DUMMY!M68</f>
        <v>0</v>
      </c>
      <c r="E35" s="2"/>
      <c r="F35" s="2" t="s">
        <v>38</v>
      </c>
      <c r="G35" s="2"/>
      <c r="H35" s="2"/>
      <c r="I35" s="2"/>
      <c r="J35" s="2" t="s">
        <v>20</v>
      </c>
      <c r="K35" s="7">
        <f>K19/26*D35</f>
        <v>0</v>
      </c>
    </row>
    <row r="36" spans="1:11">
      <c r="A36" s="2"/>
      <c r="B36" s="2" t="s">
        <v>39</v>
      </c>
      <c r="C36" s="2"/>
      <c r="D36" s="2"/>
      <c r="E36" s="2"/>
      <c r="F36" s="2"/>
      <c r="G36" s="2"/>
      <c r="H36" s="2"/>
      <c r="I36" s="2"/>
      <c r="J36" s="2" t="s">
        <v>20</v>
      </c>
      <c r="K36" s="7">
        <f>[1]DUMMY!AK58</f>
        <v>0</v>
      </c>
    </row>
    <row r="37" spans="1:11" ht="15.75" thickBot="1">
      <c r="A37" s="2"/>
      <c r="B37" s="2"/>
      <c r="C37" s="2"/>
      <c r="D37" s="2"/>
      <c r="E37" s="2"/>
      <c r="F37" s="2"/>
      <c r="G37" s="2"/>
      <c r="H37" s="2"/>
      <c r="I37" s="2"/>
      <c r="J37" s="2"/>
      <c r="K37" s="7"/>
    </row>
    <row r="38" spans="1:11" ht="15.75" thickBot="1">
      <c r="A38" s="2"/>
      <c r="B38" s="2"/>
      <c r="C38" s="2"/>
      <c r="D38" s="2"/>
      <c r="E38" s="2"/>
      <c r="F38" s="2"/>
      <c r="G38" s="2"/>
      <c r="H38" s="14" t="s">
        <v>40</v>
      </c>
      <c r="I38" s="15"/>
      <c r="J38" s="15" t="s">
        <v>20</v>
      </c>
      <c r="K38" s="16">
        <f>K29-K32-K33-K34-K35-K36</f>
        <v>1871.0961538461538</v>
      </c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 t="s">
        <v>41</v>
      </c>
      <c r="C40" s="2"/>
      <c r="D40" s="2"/>
      <c r="E40" s="2" t="s">
        <v>14</v>
      </c>
      <c r="F40" s="2" t="str">
        <f>[1]DUMMY!AC52</f>
        <v>FOO</v>
      </c>
      <c r="G40" s="2"/>
      <c r="H40" s="2"/>
      <c r="I40" s="2"/>
      <c r="J40" s="2"/>
      <c r="K40" s="2"/>
    </row>
    <row r="41" spans="1:11">
      <c r="A41" s="2"/>
      <c r="B41" s="2" t="s">
        <v>42</v>
      </c>
      <c r="C41" s="2"/>
      <c r="D41" s="2"/>
      <c r="E41" s="2" t="s">
        <v>14</v>
      </c>
      <c r="F41" s="2" t="str">
        <f>[1]DUMMY!AC53</f>
        <v>GEO TECHNIC</v>
      </c>
      <c r="G41" s="2"/>
      <c r="H41" s="2"/>
      <c r="I41" s="2"/>
      <c r="J41" s="2"/>
      <c r="K41" s="2"/>
    </row>
    <row r="42" spans="1:11">
      <c r="A42" s="2"/>
      <c r="B42" s="2" t="s">
        <v>43</v>
      </c>
      <c r="C42" s="2"/>
      <c r="D42" s="2"/>
      <c r="E42" s="2" t="s">
        <v>14</v>
      </c>
      <c r="F42" s="7" t="str">
        <f>[1]DUMMY!AI58</f>
        <v>Cash</v>
      </c>
      <c r="G42" s="2"/>
      <c r="H42" s="2"/>
      <c r="I42" s="2"/>
      <c r="J42" s="2"/>
      <c r="K42" s="2"/>
    </row>
    <row r="43" spans="1:11">
      <c r="A43" s="2"/>
      <c r="B43" s="2" t="s">
        <v>44</v>
      </c>
      <c r="C43" s="2"/>
      <c r="D43" s="2"/>
      <c r="E43" s="2" t="s">
        <v>14</v>
      </c>
      <c r="F43" s="2" t="str">
        <f>C13</f>
        <v>MOHD RISZUAN BIN SAMSUDIN</v>
      </c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 t="s">
        <v>45</v>
      </c>
      <c r="G45" s="2"/>
      <c r="H45" s="2"/>
      <c r="I45" s="2"/>
      <c r="J45" s="2"/>
      <c r="K45" s="2"/>
    </row>
    <row r="46" spans="1:11">
      <c r="A46" s="2"/>
      <c r="B46" s="2" t="s">
        <v>46</v>
      </c>
      <c r="C46" s="2"/>
      <c r="D46" s="2"/>
      <c r="E46" s="2" t="s">
        <v>14</v>
      </c>
      <c r="F46" s="17"/>
      <c r="G46" s="2"/>
      <c r="H46" s="2"/>
      <c r="I46" s="2"/>
      <c r="J46" s="2"/>
      <c r="K46" s="2"/>
    </row>
    <row r="47" spans="1:11" ht="15.7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5.75">
      <c r="A48" s="18" t="s">
        <v>29</v>
      </c>
      <c r="B48" s="19" t="s">
        <v>47</v>
      </c>
      <c r="C48" s="4"/>
      <c r="D48" s="4"/>
      <c r="E48" s="4"/>
      <c r="F48" s="4"/>
      <c r="G48" s="4"/>
      <c r="H48" s="4"/>
      <c r="I48" s="4"/>
      <c r="J48" s="4"/>
      <c r="K48" s="4"/>
    </row>
    <row r="49" spans="1:11" ht="15.75">
      <c r="A49" s="18" t="s">
        <v>29</v>
      </c>
      <c r="B49" s="19" t="s">
        <v>48</v>
      </c>
      <c r="C49" s="4"/>
      <c r="D49" s="4"/>
      <c r="E49" s="4"/>
      <c r="F49" s="4"/>
      <c r="G49" s="4"/>
      <c r="H49" s="4"/>
      <c r="I49" s="4"/>
      <c r="J49" s="4"/>
      <c r="K49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9"/>
  <sheetViews>
    <sheetView tabSelected="1" workbookViewId="0">
      <selection activeCell="D20" sqref="D20"/>
    </sheetView>
  </sheetViews>
  <sheetFormatPr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>
      <c r="A7" s="4" t="s">
        <v>5</v>
      </c>
      <c r="B7" s="4"/>
      <c r="C7" s="4"/>
      <c r="D7" s="4"/>
      <c r="E7" s="4"/>
      <c r="F7" s="4"/>
      <c r="G7" s="4"/>
      <c r="H7" s="4"/>
      <c r="I7" s="3"/>
      <c r="J7" s="4"/>
      <c r="K7" s="4"/>
    </row>
    <row r="8" spans="1:11">
      <c r="A8" s="5" t="s">
        <v>6</v>
      </c>
      <c r="B8" s="5" t="s">
        <v>7</v>
      </c>
      <c r="C8" s="5"/>
      <c r="D8" s="5"/>
      <c r="E8" s="5"/>
      <c r="F8" s="5"/>
      <c r="G8" s="5"/>
      <c r="H8" s="5"/>
      <c r="I8" s="5"/>
      <c r="J8" s="5"/>
      <c r="K8" s="5"/>
    </row>
    <row r="9" spans="1:11">
      <c r="A9" s="5" t="s">
        <v>8</v>
      </c>
      <c r="B9" s="5" t="s">
        <v>7</v>
      </c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 t="s">
        <v>9</v>
      </c>
      <c r="B10" s="5" t="s">
        <v>10</v>
      </c>
      <c r="C10" s="5"/>
      <c r="D10" s="5"/>
      <c r="E10" s="5"/>
      <c r="F10" s="5"/>
      <c r="G10" s="5"/>
      <c r="H10" s="5"/>
      <c r="I10" s="5"/>
      <c r="J10" s="5"/>
      <c r="K10" s="5"/>
    </row>
    <row r="11" spans="1:11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2" t="s">
        <v>11</v>
      </c>
      <c r="B13" s="2" t="s">
        <v>12</v>
      </c>
      <c r="C13" s="2" t="str">
        <f>[2]DUMMY!AB61</f>
        <v>MOHD RISZUAN BIN SAMSUDIN</v>
      </c>
      <c r="D13" s="2"/>
      <c r="E13" s="2"/>
      <c r="F13" s="2"/>
      <c r="G13" s="2"/>
      <c r="H13" s="2"/>
      <c r="I13" s="2" t="s">
        <v>13</v>
      </c>
      <c r="J13" s="2" t="s">
        <v>14</v>
      </c>
      <c r="K13" s="6">
        <v>40815</v>
      </c>
    </row>
    <row r="14" spans="1:11">
      <c r="A14" s="2" t="s">
        <v>15</v>
      </c>
      <c r="B14" s="2" t="s">
        <v>16</v>
      </c>
      <c r="C14" s="2" t="str">
        <f>[2]DUMMY!AC61</f>
        <v>800329-29-5261</v>
      </c>
      <c r="D14" s="2"/>
      <c r="E14" s="2"/>
      <c r="F14" s="2"/>
      <c r="G14" s="2"/>
      <c r="H14" s="2"/>
      <c r="I14" s="2"/>
      <c r="J14" s="2"/>
      <c r="K14" s="2"/>
    </row>
    <row r="15" spans="1:11">
      <c r="A15" s="2" t="s">
        <v>17</v>
      </c>
      <c r="B15" s="2" t="s">
        <v>14</v>
      </c>
      <c r="C15" s="2" t="str">
        <f>[2]DUMMY!AE58</f>
        <v>-</v>
      </c>
      <c r="D15" s="2"/>
      <c r="E15" s="2"/>
      <c r="F15" s="2"/>
      <c r="G15" s="2"/>
      <c r="H15" s="2"/>
      <c r="I15" s="2"/>
      <c r="J15" s="2"/>
      <c r="K15" s="2"/>
    </row>
    <row r="16" spans="1:11">
      <c r="A16" s="2" t="s">
        <v>18</v>
      </c>
      <c r="B16" s="2" t="s">
        <v>14</v>
      </c>
      <c r="C16" s="2" t="str">
        <f>[2]DUMMY!AG57</f>
        <v xml:space="preserve"> </v>
      </c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 t="s">
        <v>19</v>
      </c>
      <c r="B19" s="2"/>
      <c r="C19" s="2"/>
      <c r="D19" s="2"/>
      <c r="E19" s="2"/>
      <c r="F19" s="2"/>
      <c r="G19" s="2" t="str">
        <f>[2]DAILY!K3</f>
        <v>September, 2011</v>
      </c>
      <c r="H19" s="2"/>
      <c r="I19" s="2"/>
      <c r="J19" s="2" t="s">
        <v>20</v>
      </c>
      <c r="K19" s="7">
        <f>[2]DUMMY!AD61</f>
        <v>575</v>
      </c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7"/>
    </row>
    <row r="21" spans="1:11">
      <c r="A21" s="2" t="s">
        <v>21</v>
      </c>
      <c r="B21" s="2"/>
      <c r="C21" s="2"/>
      <c r="D21" s="2"/>
      <c r="E21" s="2"/>
      <c r="F21" s="2"/>
      <c r="G21" s="2"/>
      <c r="H21" s="2"/>
      <c r="I21" s="2"/>
      <c r="J21" s="2"/>
      <c r="K21" s="7"/>
    </row>
    <row r="22" spans="1:11">
      <c r="A22" s="2"/>
      <c r="B22" s="2" t="s">
        <v>22</v>
      </c>
      <c r="C22" s="2"/>
      <c r="D22" s="2"/>
      <c r="E22" s="8" t="s">
        <v>14</v>
      </c>
      <c r="F22" s="2">
        <v>19</v>
      </c>
      <c r="G22" s="2" t="s">
        <v>49</v>
      </c>
      <c r="H22" s="2"/>
      <c r="I22" s="2"/>
      <c r="J22" s="2" t="s">
        <v>20</v>
      </c>
      <c r="K22" s="7">
        <f xml:space="preserve"> F22 * 18</f>
        <v>342</v>
      </c>
    </row>
    <row r="23" spans="1:11">
      <c r="A23" s="2"/>
      <c r="B23" s="2" t="s">
        <v>24</v>
      </c>
      <c r="C23" s="2"/>
      <c r="D23" s="2"/>
      <c r="E23" s="8" t="s">
        <v>14</v>
      </c>
      <c r="F23" s="2">
        <f>[2]DUMMY!K69</f>
        <v>0</v>
      </c>
      <c r="G23" s="2" t="s">
        <v>25</v>
      </c>
      <c r="H23" s="2"/>
      <c r="I23" s="2"/>
      <c r="J23" s="2" t="s">
        <v>20</v>
      </c>
      <c r="K23" s="7">
        <f>F23*15</f>
        <v>0</v>
      </c>
    </row>
    <row r="24" spans="1:11">
      <c r="A24" s="2"/>
      <c r="B24" s="2" t="s">
        <v>26</v>
      </c>
      <c r="C24" s="2"/>
      <c r="D24" s="2"/>
      <c r="E24" s="8" t="s">
        <v>14</v>
      </c>
      <c r="F24" s="9">
        <v>0.5</v>
      </c>
      <c r="G24" s="2" t="s">
        <v>27</v>
      </c>
      <c r="H24" s="2"/>
      <c r="I24" s="2"/>
      <c r="J24" s="2" t="s">
        <v>20</v>
      </c>
      <c r="K24" s="7">
        <f xml:space="preserve"> K19 / 26 / 6 * 1.5 *F24*24</f>
        <v>66.346153846153854</v>
      </c>
    </row>
    <row r="25" spans="1:11">
      <c r="A25" s="2"/>
      <c r="B25" s="2" t="s">
        <v>28</v>
      </c>
      <c r="C25" s="2"/>
      <c r="D25" s="2"/>
      <c r="E25" s="8" t="s">
        <v>14</v>
      </c>
      <c r="F25" s="9">
        <f>[2]DUMMY!L69</f>
        <v>0</v>
      </c>
      <c r="G25" s="2" t="s">
        <v>27</v>
      </c>
      <c r="H25" s="2"/>
      <c r="I25" s="2"/>
      <c r="J25" s="2" t="s">
        <v>20</v>
      </c>
      <c r="K25" s="7">
        <f xml:space="preserve"> K19 / 26 / 6 *2*F25*24</f>
        <v>0</v>
      </c>
    </row>
    <row r="26" spans="1:11">
      <c r="A26" s="8" t="s">
        <v>29</v>
      </c>
      <c r="B26" s="2" t="s">
        <v>30</v>
      </c>
      <c r="C26" s="2"/>
      <c r="D26" s="2"/>
      <c r="E26" s="8" t="s">
        <v>14</v>
      </c>
      <c r="F26" s="2">
        <f>F22</f>
        <v>19</v>
      </c>
      <c r="G26" s="2" t="s">
        <v>50</v>
      </c>
      <c r="H26" s="2"/>
      <c r="I26" s="2"/>
      <c r="J26" s="2" t="s">
        <v>20</v>
      </c>
      <c r="K26" s="7">
        <f>F26*10</f>
        <v>190</v>
      </c>
    </row>
    <row r="27" spans="1:11">
      <c r="A27" s="8" t="s">
        <v>29</v>
      </c>
      <c r="B27" s="2" t="s">
        <v>32</v>
      </c>
      <c r="C27" s="2"/>
      <c r="D27" s="2"/>
      <c r="E27" s="8"/>
      <c r="F27" s="2"/>
      <c r="G27" s="2"/>
      <c r="H27" s="2"/>
      <c r="I27" s="2"/>
      <c r="J27" s="2" t="s">
        <v>20</v>
      </c>
      <c r="K27" s="7">
        <v>450</v>
      </c>
    </row>
    <row r="28" spans="1:11">
      <c r="A28" s="8" t="s">
        <v>29</v>
      </c>
      <c r="B28" s="2" t="s">
        <v>33</v>
      </c>
      <c r="C28" s="2"/>
      <c r="D28" s="2"/>
      <c r="E28" s="8"/>
      <c r="F28" s="2"/>
      <c r="G28" s="2"/>
      <c r="H28" s="2"/>
      <c r="I28" s="2" t="s">
        <v>14</v>
      </c>
      <c r="J28" s="10" t="s">
        <v>20</v>
      </c>
      <c r="K28" s="11">
        <v>300</v>
      </c>
    </row>
    <row r="29" spans="1:11">
      <c r="A29" s="12"/>
      <c r="B29" s="12"/>
      <c r="C29" s="12"/>
      <c r="D29" s="12"/>
      <c r="E29" s="12"/>
      <c r="F29" s="12"/>
      <c r="G29" s="12"/>
      <c r="H29" s="12"/>
      <c r="I29" s="12"/>
      <c r="J29" s="12" t="s">
        <v>20</v>
      </c>
      <c r="K29" s="13">
        <f>SUM(K19:K28)</f>
        <v>1923.3461538461538</v>
      </c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7"/>
    </row>
    <row r="31" spans="1:11">
      <c r="A31" s="2" t="s">
        <v>34</v>
      </c>
      <c r="B31" s="2" t="s">
        <v>14</v>
      </c>
      <c r="C31" s="2"/>
      <c r="D31" s="2"/>
      <c r="E31" s="2"/>
      <c r="F31" s="2"/>
      <c r="G31" s="2"/>
      <c r="H31" s="2"/>
      <c r="I31" s="2"/>
      <c r="J31" s="2"/>
      <c r="K31" s="7"/>
    </row>
    <row r="32" spans="1:11">
      <c r="A32" s="2"/>
      <c r="B32" s="2" t="s">
        <v>35</v>
      </c>
      <c r="C32" s="2"/>
      <c r="D32" s="2"/>
      <c r="E32" s="2"/>
      <c r="F32" s="2"/>
      <c r="G32" s="2"/>
      <c r="H32" s="2"/>
      <c r="I32" s="2"/>
      <c r="J32" s="2" t="s">
        <v>20</v>
      </c>
      <c r="K32" s="7">
        <v>64</v>
      </c>
    </row>
    <row r="33" spans="1:11">
      <c r="A33" s="2"/>
      <c r="B33" s="2" t="s">
        <v>18</v>
      </c>
      <c r="C33" s="2"/>
      <c r="D33" s="2"/>
      <c r="E33" s="2"/>
      <c r="F33" s="2"/>
      <c r="G33" s="2"/>
      <c r="H33" s="2"/>
      <c r="I33" s="2"/>
      <c r="J33" s="2" t="s">
        <v>20</v>
      </c>
      <c r="K33" s="7">
        <v>2.25</v>
      </c>
    </row>
    <row r="34" spans="1:11">
      <c r="A34" s="2"/>
      <c r="B34" s="2" t="s">
        <v>36</v>
      </c>
      <c r="C34" s="2"/>
      <c r="D34" s="2"/>
      <c r="E34" s="2"/>
      <c r="F34" s="2"/>
      <c r="G34" s="2"/>
      <c r="H34" s="2"/>
      <c r="I34" s="2"/>
      <c r="J34" s="2" t="s">
        <v>20</v>
      </c>
      <c r="K34" s="7">
        <v>0</v>
      </c>
    </row>
    <row r="35" spans="1:11">
      <c r="A35" s="2"/>
      <c r="B35" s="2" t="s">
        <v>37</v>
      </c>
      <c r="C35" s="2"/>
      <c r="D35" s="2">
        <f>[2]DUMMY!M68</f>
        <v>0</v>
      </c>
      <c r="E35" s="2"/>
      <c r="F35" s="2" t="s">
        <v>38</v>
      </c>
      <c r="G35" s="2"/>
      <c r="H35" s="2"/>
      <c r="I35" s="2"/>
      <c r="J35" s="2" t="s">
        <v>20</v>
      </c>
      <c r="K35" s="7">
        <f>K19/26*D35</f>
        <v>0</v>
      </c>
    </row>
    <row r="36" spans="1:11">
      <c r="A36" s="2"/>
      <c r="B36" s="2" t="s">
        <v>39</v>
      </c>
      <c r="C36" s="2"/>
      <c r="D36" s="2"/>
      <c r="E36" s="2"/>
      <c r="F36" s="2"/>
      <c r="G36" s="2"/>
      <c r="H36" s="2"/>
      <c r="I36" s="2"/>
      <c r="J36" s="2" t="s">
        <v>20</v>
      </c>
      <c r="K36" s="7">
        <f>[2]DUMMY!AK58</f>
        <v>0</v>
      </c>
    </row>
    <row r="37" spans="1:11" ht="15.75" thickBot="1">
      <c r="A37" s="2"/>
      <c r="B37" s="2"/>
      <c r="C37" s="2"/>
      <c r="D37" s="2"/>
      <c r="E37" s="2"/>
      <c r="F37" s="2"/>
      <c r="G37" s="2"/>
      <c r="H37" s="2"/>
      <c r="I37" s="2"/>
      <c r="J37" s="2"/>
      <c r="K37" s="7"/>
    </row>
    <row r="38" spans="1:11" ht="15.75" thickBot="1">
      <c r="A38" s="2"/>
      <c r="B38" s="2"/>
      <c r="C38" s="2"/>
      <c r="D38" s="2"/>
      <c r="E38" s="2"/>
      <c r="F38" s="2"/>
      <c r="G38" s="2"/>
      <c r="H38" s="14" t="s">
        <v>40</v>
      </c>
      <c r="I38" s="15"/>
      <c r="J38" s="15" t="s">
        <v>20</v>
      </c>
      <c r="K38" s="16">
        <f>K29-K32-K33-K34-K35-K36</f>
        <v>1857.0961538461538</v>
      </c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 t="s">
        <v>41</v>
      </c>
      <c r="C40" s="2"/>
      <c r="D40" s="2"/>
      <c r="E40" s="2" t="s">
        <v>14</v>
      </c>
      <c r="F40" s="2" t="str">
        <f>[2]DUMMY!AC52</f>
        <v>FOO</v>
      </c>
      <c r="G40" s="2"/>
      <c r="H40" s="2"/>
      <c r="I40" s="2"/>
      <c r="J40" s="2"/>
      <c r="K40" s="2"/>
    </row>
    <row r="41" spans="1:11">
      <c r="A41" s="2"/>
      <c r="B41" s="2" t="s">
        <v>42</v>
      </c>
      <c r="C41" s="2"/>
      <c r="D41" s="2"/>
      <c r="E41" s="2" t="s">
        <v>14</v>
      </c>
      <c r="F41" s="2" t="str">
        <f>[2]DUMMY!AC53</f>
        <v>GEO TECHNIC</v>
      </c>
      <c r="G41" s="2"/>
      <c r="H41" s="2"/>
      <c r="I41" s="2"/>
      <c r="J41" s="2"/>
      <c r="K41" s="2"/>
    </row>
    <row r="42" spans="1:11">
      <c r="A42" s="2"/>
      <c r="B42" s="2" t="s">
        <v>43</v>
      </c>
      <c r="C42" s="2"/>
      <c r="D42" s="2"/>
      <c r="E42" s="2" t="s">
        <v>14</v>
      </c>
      <c r="F42" s="7" t="str">
        <f>[2]DUMMY!AI58</f>
        <v>Cash</v>
      </c>
      <c r="G42" s="2"/>
      <c r="H42" s="2"/>
      <c r="I42" s="2"/>
      <c r="J42" s="2"/>
      <c r="K42" s="2"/>
    </row>
    <row r="43" spans="1:11">
      <c r="A43" s="2"/>
      <c r="B43" s="2" t="s">
        <v>44</v>
      </c>
      <c r="C43" s="2"/>
      <c r="D43" s="2"/>
      <c r="E43" s="2" t="s">
        <v>14</v>
      </c>
      <c r="F43" s="2" t="str">
        <f>C13</f>
        <v>MOHD RISZUAN BIN SAMSUDIN</v>
      </c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 t="s">
        <v>45</v>
      </c>
      <c r="G45" s="2"/>
      <c r="H45" s="2"/>
      <c r="I45" s="2"/>
      <c r="J45" s="2"/>
      <c r="K45" s="2"/>
    </row>
    <row r="46" spans="1:11">
      <c r="A46" s="2"/>
      <c r="B46" s="2" t="s">
        <v>46</v>
      </c>
      <c r="C46" s="2"/>
      <c r="D46" s="2"/>
      <c r="E46" s="2" t="s">
        <v>14</v>
      </c>
      <c r="F46" s="17"/>
      <c r="G46" s="2"/>
      <c r="H46" s="2"/>
      <c r="I46" s="2"/>
      <c r="J46" s="2"/>
      <c r="K46" s="2"/>
    </row>
    <row r="47" spans="1:11" ht="15.7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spans="1:11" ht="15.75">
      <c r="A48" s="18" t="s">
        <v>29</v>
      </c>
      <c r="B48" s="19" t="s">
        <v>47</v>
      </c>
      <c r="C48" s="4"/>
      <c r="D48" s="4"/>
      <c r="E48" s="4"/>
      <c r="F48" s="4"/>
      <c r="G48" s="4"/>
      <c r="H48" s="4"/>
      <c r="I48" s="4"/>
      <c r="J48" s="4"/>
      <c r="K48" s="4"/>
    </row>
    <row r="49" spans="1:11" ht="15.75">
      <c r="A49" s="18" t="s">
        <v>29</v>
      </c>
      <c r="B49" s="19" t="s">
        <v>48</v>
      </c>
      <c r="C49" s="4"/>
      <c r="D49" s="4"/>
      <c r="E49" s="4"/>
      <c r="F49" s="4"/>
      <c r="G49" s="4"/>
      <c r="H49" s="4"/>
      <c r="I49" s="4"/>
      <c r="J49" s="4"/>
      <c r="K4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Wan aug 2011</vt:lpstr>
      <vt:lpstr>Wan sep 2011</vt:lpstr>
      <vt:lpstr>Sheet3</vt:lpstr>
    </vt:vector>
  </TitlesOfParts>
  <Company>000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</dc:creator>
  <cp:lastModifiedBy>000</cp:lastModifiedBy>
  <dcterms:created xsi:type="dcterms:W3CDTF">2011-10-24T10:16:36Z</dcterms:created>
  <dcterms:modified xsi:type="dcterms:W3CDTF">2011-10-24T10:18:05Z</dcterms:modified>
</cp:coreProperties>
</file>