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6 SACMC\Church Attendance\"/>
    </mc:Choice>
  </mc:AlternateContent>
  <xr:revisionPtr revIDLastSave="0" documentId="13_ncr:1_{2428B3C8-8C39-4D56-A998-96E57DF04993}" xr6:coauthVersionLast="47" xr6:coauthVersionMax="47" xr10:uidLastSave="{00000000-0000-0000-0000-000000000000}"/>
  <bookViews>
    <workbookView xWindow="-103" yWindow="-103" windowWidth="33120" windowHeight="18120" xr2:uid="{DBB1D222-038D-4E92-A5E3-77BE3F742D0F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32" i="1" l="1"/>
  <c r="AD31" i="1"/>
  <c r="AD23" i="1"/>
  <c r="AD22" i="1"/>
  <c r="AD21" i="1"/>
  <c r="H42" i="1"/>
  <c r="AT16" i="1"/>
  <c r="AU16" i="1" s="1"/>
  <c r="G42" i="1"/>
  <c r="F42" i="1"/>
  <c r="Z23" i="1"/>
  <c r="Z32" i="1"/>
  <c r="Z31" i="1"/>
  <c r="Z22" i="1"/>
  <c r="Z21" i="1"/>
  <c r="H43" i="1"/>
  <c r="G43" i="1"/>
  <c r="F43" i="1"/>
  <c r="E43" i="1"/>
  <c r="E42" i="1"/>
  <c r="D42" i="1"/>
  <c r="V32" i="1"/>
  <c r="V31" i="1"/>
  <c r="AT18" i="1"/>
  <c r="AU18" i="1" s="1"/>
  <c r="AT17" i="1"/>
  <c r="AU17" i="1" s="1"/>
  <c r="V23" i="1"/>
  <c r="D23" i="1"/>
  <c r="Q23" i="1"/>
  <c r="M23" i="1"/>
  <c r="I23" i="1"/>
  <c r="V22" i="1"/>
  <c r="V21" i="1"/>
  <c r="Q22" i="1"/>
  <c r="Q21" i="1"/>
  <c r="M31" i="1"/>
  <c r="I31" i="1"/>
  <c r="M22" i="1"/>
  <c r="M21" i="1"/>
  <c r="I22" i="1"/>
  <c r="I21" i="1"/>
  <c r="D31" i="1"/>
  <c r="D22" i="1"/>
  <c r="D21" i="1"/>
  <c r="AT28" i="1"/>
  <c r="AT29" i="1"/>
</calcChain>
</file>

<file path=xl/sharedStrings.xml><?xml version="1.0" encoding="utf-8"?>
<sst xmlns="http://schemas.openxmlformats.org/spreadsheetml/2006/main" count="78" uniqueCount="68">
  <si>
    <t>Church Attendance</t>
  </si>
  <si>
    <t>Sunday School</t>
  </si>
  <si>
    <t>Church</t>
  </si>
  <si>
    <t>church</t>
  </si>
  <si>
    <t xml:space="preserve"> </t>
  </si>
  <si>
    <t>Online</t>
  </si>
  <si>
    <t>March</t>
  </si>
  <si>
    <t xml:space="preserve">April </t>
  </si>
  <si>
    <t>2</t>
  </si>
  <si>
    <t>1</t>
  </si>
  <si>
    <t>13</t>
  </si>
  <si>
    <t>3</t>
  </si>
  <si>
    <t>18</t>
  </si>
  <si>
    <t>14</t>
  </si>
  <si>
    <t>4</t>
  </si>
  <si>
    <t>Mei</t>
  </si>
  <si>
    <t>June</t>
  </si>
  <si>
    <t>Jan</t>
  </si>
  <si>
    <t>5</t>
  </si>
  <si>
    <t>Feb</t>
  </si>
  <si>
    <t>8</t>
  </si>
  <si>
    <t>19</t>
  </si>
  <si>
    <t>15</t>
  </si>
  <si>
    <t>16</t>
  </si>
  <si>
    <t>29</t>
  </si>
  <si>
    <t>30</t>
  </si>
  <si>
    <t>21</t>
  </si>
  <si>
    <t>6</t>
  </si>
  <si>
    <t>7</t>
  </si>
  <si>
    <t>9</t>
  </si>
  <si>
    <t>10</t>
  </si>
  <si>
    <t>11</t>
  </si>
  <si>
    <t>12</t>
  </si>
  <si>
    <t>17</t>
  </si>
  <si>
    <t>20</t>
  </si>
  <si>
    <t>22</t>
  </si>
  <si>
    <t>23</t>
  </si>
  <si>
    <t>24</t>
  </si>
  <si>
    <t>25</t>
  </si>
  <si>
    <t>26</t>
  </si>
  <si>
    <t>27</t>
  </si>
  <si>
    <t>28</t>
  </si>
  <si>
    <t xml:space="preserve">Averae </t>
  </si>
  <si>
    <t>total</t>
  </si>
  <si>
    <t>average</t>
  </si>
  <si>
    <t>RymbaYu</t>
  </si>
  <si>
    <t>Week</t>
  </si>
  <si>
    <t>Month</t>
  </si>
  <si>
    <t>Date</t>
  </si>
  <si>
    <t>Remark:</t>
  </si>
  <si>
    <t>No Record, (By month average)</t>
  </si>
  <si>
    <t>Average By week</t>
  </si>
  <si>
    <t xml:space="preserve">Church </t>
  </si>
  <si>
    <t>July</t>
  </si>
  <si>
    <t>31</t>
  </si>
  <si>
    <t>Maintanance</t>
  </si>
  <si>
    <t>Acoustic Treatment</t>
  </si>
  <si>
    <t>date</t>
  </si>
  <si>
    <t>Cost</t>
  </si>
  <si>
    <t>Record by queery</t>
  </si>
  <si>
    <t xml:space="preserve"> Worshipper Attendance From Jan to June 2023 (Average By Month)</t>
  </si>
  <si>
    <t>Average By Month</t>
  </si>
  <si>
    <t>TABLE 1 - Worshipper Attendance From Jan to June 2023</t>
  </si>
  <si>
    <t>August</t>
  </si>
  <si>
    <t>32</t>
  </si>
  <si>
    <t>33</t>
  </si>
  <si>
    <t>34</t>
  </si>
  <si>
    <t>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</si>
</sst>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3" borderId="0" xfId="0" applyFill="1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9" fontId="0" fillId="0" borderId="0" xfId="0" quotePrefix="1" applyNumberFormat="1" applyAlignment="1">
      <alignment horizontal="right"/>
    </xf>
    <xf numFmtId="0" fontId="0" fillId="4" borderId="0" xfId="0" applyFill="1"/>
    <xf numFmtId="0" fontId="0" fillId="5" borderId="0" xfId="0" applyFill="1"/>
    <xf numFmtId="0" fontId="1" fillId="0" borderId="0" xfId="0" applyFont="1"/>
    <xf numFmtId="0" fontId="0" fillId="0" borderId="0" xfId="0" applyFont="1"/>
    <xf numFmtId="15" fontId="0" fillId="0" borderId="0" xfId="0" applyNumberFormat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 applyAlignment="1">
      <alignment textRotation="255"/>
    </xf>
    <xf numFmtId="0" fontId="0" fillId="0" borderId="0" xfId="0" applyAlignment="1"/>
    <xf numFmtId="0" fontId="0" fillId="0" borderId="1" xfId="0" applyFill="1" applyBorder="1"/>
    <xf numFmtId="0" fontId="0" fillId="0" borderId="6" xfId="0" applyFill="1" applyBorder="1"/>
    <xf numFmtId="0" fontId="0" fillId="0" borderId="8" xfId="0" applyFill="1" applyBorder="1"/>
    <xf numFmtId="0" fontId="0" fillId="0" borderId="9" xfId="0" applyFill="1" applyBorder="1"/>
    <xf numFmtId="0" fontId="0" fillId="3" borderId="1" xfId="0" applyFill="1" applyBorder="1"/>
    <xf numFmtId="0" fontId="0" fillId="2" borderId="1" xfId="0" applyFill="1" applyBorder="1"/>
    <xf numFmtId="0" fontId="0" fillId="0" borderId="1" xfId="0" applyFont="1" applyBorder="1"/>
    <xf numFmtId="0" fontId="0" fillId="0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0" fontId="0" fillId="2" borderId="6" xfId="0" applyFill="1" applyBorder="1"/>
    <xf numFmtId="0" fontId="0" fillId="0" borderId="6" xfId="0" applyFont="1" applyBorder="1"/>
    <xf numFmtId="0" fontId="0" fillId="0" borderId="13" xfId="0" applyBorder="1"/>
    <xf numFmtId="0" fontId="0" fillId="0" borderId="14" xfId="0" applyBorder="1"/>
    <xf numFmtId="49" fontId="0" fillId="0" borderId="14" xfId="0" applyNumberFormat="1" applyBorder="1" applyAlignment="1">
      <alignment horizontal="right"/>
    </xf>
    <xf numFmtId="49" fontId="0" fillId="0" borderId="14" xfId="0" quotePrefix="1" applyNumberFormat="1" applyBorder="1" applyAlignment="1">
      <alignment horizontal="right"/>
    </xf>
    <xf numFmtId="49" fontId="0" fillId="0" borderId="14" xfId="0" applyNumberFormat="1" applyFill="1" applyBorder="1" applyAlignment="1">
      <alignment horizontal="right"/>
    </xf>
    <xf numFmtId="49" fontId="0" fillId="0" borderId="15" xfId="0" quotePrefix="1" applyNumberFormat="1" applyBorder="1" applyAlignment="1">
      <alignment horizontal="right"/>
    </xf>
    <xf numFmtId="0" fontId="0" fillId="0" borderId="0" xfId="0" applyFont="1" applyFill="1" applyBorder="1"/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0" xfId="0" applyFill="1"/>
    <xf numFmtId="0" fontId="0" fillId="0" borderId="1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FD3E4-BF2D-4543-BCDF-BA328F2AE790}">
  <dimension ref="A2:AU44"/>
  <sheetViews>
    <sheetView tabSelected="1" topLeftCell="A10" workbookViewId="0">
      <selection activeCell="G42" sqref="G42"/>
    </sheetView>
  </sheetViews>
  <sheetFormatPr defaultRowHeight="14.6" x14ac:dyDescent="0.4"/>
  <cols>
    <col min="2" max="2" width="7.23046875" customWidth="1"/>
    <col min="3" max="3" width="1.53515625" customWidth="1"/>
    <col min="4" max="7" width="3.84375" bestFit="1" customWidth="1"/>
    <col min="8" max="8" width="3.69140625" customWidth="1"/>
    <col min="9" max="12" width="3.84375" bestFit="1" customWidth="1"/>
    <col min="13" max="13" width="11" customWidth="1"/>
    <col min="14" max="14" width="5.84375" bestFit="1" customWidth="1"/>
    <col min="15" max="15" width="6.3828125" customWidth="1"/>
    <col min="16" max="16" width="6.84375" bestFit="1" customWidth="1"/>
    <col min="17" max="17" width="4.3828125" bestFit="1" customWidth="1"/>
    <col min="18" max="18" width="3.84375" bestFit="1" customWidth="1"/>
    <col min="19" max="19" width="6.84375" bestFit="1" customWidth="1"/>
    <col min="20" max="24" width="3.84375" style="2" bestFit="1" customWidth="1"/>
    <col min="25" max="25" width="3.84375" style="2" customWidth="1"/>
    <col min="26" max="26" width="3.84375" customWidth="1"/>
    <col min="27" max="37" width="3.84375" bestFit="1" customWidth="1"/>
    <col min="38" max="44" width="3.61328125" customWidth="1"/>
  </cols>
  <sheetData>
    <row r="2" spans="2:47" x14ac:dyDescent="0.4">
      <c r="B2" t="s">
        <v>0</v>
      </c>
    </row>
    <row r="5" spans="2:47" x14ac:dyDescent="0.4">
      <c r="R5" s="17"/>
    </row>
    <row r="6" spans="2:47" x14ac:dyDescent="0.4">
      <c r="R6" s="17"/>
    </row>
    <row r="7" spans="2:47" ht="14.6" customHeight="1" x14ac:dyDescent="0.4">
      <c r="R7" s="17"/>
    </row>
    <row r="8" spans="2:47" x14ac:dyDescent="0.4">
      <c r="R8" s="17"/>
    </row>
    <row r="9" spans="2:47" x14ac:dyDescent="0.4">
      <c r="R9" s="17"/>
    </row>
    <row r="10" spans="2:47" x14ac:dyDescent="0.4">
      <c r="R10" s="17"/>
    </row>
    <row r="11" spans="2:47" ht="15" thickBot="1" x14ac:dyDescent="0.45">
      <c r="R11" s="17"/>
    </row>
    <row r="12" spans="2:47" ht="15" thickBot="1" x14ac:dyDescent="0.45">
      <c r="B12" s="47" t="s">
        <v>62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9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</row>
    <row r="13" spans="2:47" x14ac:dyDescent="0.4">
      <c r="B13" s="31" t="s">
        <v>46</v>
      </c>
      <c r="C13" s="32"/>
      <c r="D13" s="33" t="s">
        <v>9</v>
      </c>
      <c r="E13" s="33" t="s">
        <v>8</v>
      </c>
      <c r="F13" s="33" t="s">
        <v>11</v>
      </c>
      <c r="G13" s="33" t="s">
        <v>14</v>
      </c>
      <c r="H13" s="33" t="s">
        <v>18</v>
      </c>
      <c r="I13" s="33" t="s">
        <v>27</v>
      </c>
      <c r="J13" s="33" t="s">
        <v>28</v>
      </c>
      <c r="K13" s="33" t="s">
        <v>20</v>
      </c>
      <c r="L13" s="33" t="s">
        <v>29</v>
      </c>
      <c r="M13" s="33" t="s">
        <v>30</v>
      </c>
      <c r="N13" s="33" t="s">
        <v>31</v>
      </c>
      <c r="O13" s="34" t="s">
        <v>32</v>
      </c>
      <c r="P13" s="34" t="s">
        <v>10</v>
      </c>
      <c r="Q13" s="34" t="s">
        <v>13</v>
      </c>
      <c r="R13" s="34" t="s">
        <v>22</v>
      </c>
      <c r="S13" s="34" t="s">
        <v>23</v>
      </c>
      <c r="T13" s="35" t="s">
        <v>33</v>
      </c>
      <c r="U13" s="35" t="s">
        <v>12</v>
      </c>
      <c r="V13" s="35" t="s">
        <v>21</v>
      </c>
      <c r="W13" s="35" t="s">
        <v>34</v>
      </c>
      <c r="X13" s="35" t="s">
        <v>26</v>
      </c>
      <c r="Y13" s="35" t="s">
        <v>35</v>
      </c>
      <c r="Z13" s="34" t="s">
        <v>36</v>
      </c>
      <c r="AA13" s="34" t="s">
        <v>37</v>
      </c>
      <c r="AB13" s="34" t="s">
        <v>38</v>
      </c>
      <c r="AC13" s="36" t="s">
        <v>39</v>
      </c>
      <c r="AD13" s="5" t="s">
        <v>40</v>
      </c>
      <c r="AE13" s="5" t="s">
        <v>41</v>
      </c>
      <c r="AF13" s="5" t="s">
        <v>24</v>
      </c>
      <c r="AG13" s="5" t="s">
        <v>25</v>
      </c>
      <c r="AH13" s="5" t="s">
        <v>54</v>
      </c>
      <c r="AI13" s="5" t="s">
        <v>64</v>
      </c>
      <c r="AJ13" s="5" t="s">
        <v>65</v>
      </c>
      <c r="AK13" s="5" t="s">
        <v>66</v>
      </c>
      <c r="AL13" s="5" t="s">
        <v>67</v>
      </c>
      <c r="AM13" s="5"/>
      <c r="AN13" s="5"/>
      <c r="AO13" s="5"/>
      <c r="AP13" s="5"/>
      <c r="AQ13" s="5"/>
      <c r="AR13" s="5"/>
    </row>
    <row r="14" spans="2:47" x14ac:dyDescent="0.4">
      <c r="B14" s="12" t="s">
        <v>47</v>
      </c>
      <c r="C14" s="11"/>
      <c r="D14" s="46" t="s">
        <v>17</v>
      </c>
      <c r="E14" s="46"/>
      <c r="F14" s="46"/>
      <c r="G14" s="46"/>
      <c r="H14" s="46"/>
      <c r="I14" s="43" t="s">
        <v>19</v>
      </c>
      <c r="J14" s="43"/>
      <c r="K14" s="43"/>
      <c r="L14" s="43"/>
      <c r="M14" s="46" t="s">
        <v>6</v>
      </c>
      <c r="N14" s="46"/>
      <c r="O14" s="46"/>
      <c r="P14" s="46"/>
      <c r="Q14" s="43" t="s">
        <v>7</v>
      </c>
      <c r="R14" s="43"/>
      <c r="S14" s="43"/>
      <c r="T14" s="43"/>
      <c r="U14" s="43"/>
      <c r="V14" s="46" t="s">
        <v>15</v>
      </c>
      <c r="W14" s="46"/>
      <c r="X14" s="46"/>
      <c r="Y14" s="46"/>
      <c r="Z14" s="43" t="s">
        <v>16</v>
      </c>
      <c r="AA14" s="43"/>
      <c r="AB14" s="43"/>
      <c r="AC14" s="44"/>
      <c r="AD14" s="40" t="s">
        <v>53</v>
      </c>
      <c r="AE14" s="40"/>
      <c r="AF14" s="40"/>
      <c r="AG14" s="40"/>
      <c r="AH14" s="40"/>
      <c r="AI14" s="42" t="s">
        <v>63</v>
      </c>
      <c r="AJ14" s="42"/>
      <c r="AK14" s="42"/>
      <c r="AL14" s="42"/>
      <c r="AM14" s="38"/>
      <c r="AN14" s="38"/>
      <c r="AO14" s="38"/>
      <c r="AP14" s="38"/>
      <c r="AQ14" s="38"/>
      <c r="AR14" s="38"/>
      <c r="AT14" t="s">
        <v>43</v>
      </c>
      <c r="AU14" t="s">
        <v>44</v>
      </c>
    </row>
    <row r="15" spans="2:47" x14ac:dyDescent="0.4">
      <c r="B15" s="12" t="s">
        <v>48</v>
      </c>
      <c r="C15" s="11"/>
      <c r="D15" s="23">
        <v>1</v>
      </c>
      <c r="E15" s="23">
        <v>8</v>
      </c>
      <c r="F15" s="23">
        <v>15</v>
      </c>
      <c r="G15" s="23">
        <v>22</v>
      </c>
      <c r="H15" s="23">
        <v>29</v>
      </c>
      <c r="I15" s="24">
        <v>5</v>
      </c>
      <c r="J15" s="24">
        <v>12</v>
      </c>
      <c r="K15" s="24">
        <v>19</v>
      </c>
      <c r="L15" s="24">
        <v>26</v>
      </c>
      <c r="M15" s="23">
        <v>5</v>
      </c>
      <c r="N15" s="23">
        <v>12</v>
      </c>
      <c r="O15" s="23">
        <v>19</v>
      </c>
      <c r="P15" s="23">
        <v>26</v>
      </c>
      <c r="Q15" s="24">
        <v>2</v>
      </c>
      <c r="R15" s="24">
        <v>9</v>
      </c>
      <c r="S15" s="24">
        <v>16</v>
      </c>
      <c r="T15" s="24">
        <v>23</v>
      </c>
      <c r="U15" s="24">
        <v>30</v>
      </c>
      <c r="V15" s="23">
        <v>7</v>
      </c>
      <c r="W15" s="23">
        <v>14</v>
      </c>
      <c r="X15" s="23">
        <v>21</v>
      </c>
      <c r="Y15" s="23">
        <v>28</v>
      </c>
      <c r="Z15" s="24">
        <v>4</v>
      </c>
      <c r="AA15" s="24">
        <v>11</v>
      </c>
      <c r="AB15" s="24">
        <v>18</v>
      </c>
      <c r="AC15" s="29">
        <v>25</v>
      </c>
      <c r="AD15" s="1">
        <v>2</v>
      </c>
      <c r="AE15" s="1">
        <v>9</v>
      </c>
      <c r="AF15" s="1">
        <v>16</v>
      </c>
      <c r="AG15" s="1">
        <v>23</v>
      </c>
      <c r="AH15" s="1">
        <v>30</v>
      </c>
      <c r="AI15" s="60">
        <v>6</v>
      </c>
      <c r="AJ15" s="60">
        <v>13</v>
      </c>
      <c r="AK15" s="60">
        <v>20</v>
      </c>
      <c r="AL15" s="60">
        <v>27</v>
      </c>
      <c r="AM15" s="1"/>
      <c r="AN15" s="1"/>
      <c r="AO15" s="1"/>
      <c r="AP15" s="1"/>
      <c r="AQ15" s="1"/>
      <c r="AR15" s="1"/>
    </row>
    <row r="16" spans="2:47" x14ac:dyDescent="0.4">
      <c r="B16" s="12" t="s">
        <v>3</v>
      </c>
      <c r="C16" s="11"/>
      <c r="D16" s="11">
        <v>147</v>
      </c>
      <c r="E16" s="11">
        <v>147</v>
      </c>
      <c r="F16" s="11">
        <v>159</v>
      </c>
      <c r="G16" s="11">
        <v>112</v>
      </c>
      <c r="H16" s="11">
        <v>129</v>
      </c>
      <c r="I16" s="11">
        <v>138</v>
      </c>
      <c r="J16" s="11">
        <v>150</v>
      </c>
      <c r="K16" s="11">
        <v>147</v>
      </c>
      <c r="L16" s="11">
        <v>139</v>
      </c>
      <c r="M16" s="11">
        <v>142</v>
      </c>
      <c r="N16" s="11">
        <v>127</v>
      </c>
      <c r="O16" s="11">
        <v>141</v>
      </c>
      <c r="P16" s="11">
        <v>143</v>
      </c>
      <c r="Q16" s="11">
        <v>129</v>
      </c>
      <c r="R16" s="25">
        <v>195</v>
      </c>
      <c r="S16" s="11">
        <v>155</v>
      </c>
      <c r="T16" s="19">
        <v>143</v>
      </c>
      <c r="U16" s="19">
        <v>138</v>
      </c>
      <c r="V16" s="19">
        <v>157</v>
      </c>
      <c r="W16" s="26">
        <v>166</v>
      </c>
      <c r="X16" s="19">
        <v>144</v>
      </c>
      <c r="Y16" s="19">
        <v>150</v>
      </c>
      <c r="Z16" s="19">
        <v>150</v>
      </c>
      <c r="AA16" s="25">
        <v>162</v>
      </c>
      <c r="AB16" s="25">
        <v>181</v>
      </c>
      <c r="AC16" s="30">
        <v>180</v>
      </c>
      <c r="AD16" s="9">
        <v>197</v>
      </c>
      <c r="AE16" s="37">
        <v>154</v>
      </c>
      <c r="AF16" s="37">
        <v>135</v>
      </c>
      <c r="AG16" s="37">
        <v>186</v>
      </c>
      <c r="AH16" s="37">
        <v>168</v>
      </c>
      <c r="AI16">
        <v>187</v>
      </c>
      <c r="AJ16">
        <v>153</v>
      </c>
      <c r="AK16">
        <v>163</v>
      </c>
      <c r="AT16">
        <f>SUM(D16:AS16)</f>
        <v>5214</v>
      </c>
      <c r="AU16">
        <f>AT16/26</f>
        <v>200.53846153846155</v>
      </c>
    </row>
    <row r="17" spans="1:47" x14ac:dyDescent="0.4">
      <c r="B17" s="12" t="s">
        <v>1</v>
      </c>
      <c r="C17" s="11"/>
      <c r="D17" s="11">
        <v>40</v>
      </c>
      <c r="E17" s="11">
        <v>51</v>
      </c>
      <c r="F17" s="11">
        <v>44</v>
      </c>
      <c r="G17" s="27">
        <v>41</v>
      </c>
      <c r="H17" s="11">
        <v>30</v>
      </c>
      <c r="I17" s="11">
        <v>35</v>
      </c>
      <c r="J17" s="11">
        <v>55</v>
      </c>
      <c r="K17" s="11">
        <v>48</v>
      </c>
      <c r="L17" s="11">
        <v>45</v>
      </c>
      <c r="M17" s="27">
        <v>48</v>
      </c>
      <c r="N17" s="11">
        <v>45</v>
      </c>
      <c r="O17" s="11">
        <v>49</v>
      </c>
      <c r="P17" s="11">
        <v>50</v>
      </c>
      <c r="Q17" s="27">
        <v>53</v>
      </c>
      <c r="R17" s="11">
        <v>58</v>
      </c>
      <c r="S17" s="11">
        <v>54</v>
      </c>
      <c r="T17" s="19">
        <v>41</v>
      </c>
      <c r="U17" s="19">
        <v>59</v>
      </c>
      <c r="V17" s="19">
        <v>45</v>
      </c>
      <c r="W17" s="19">
        <v>67</v>
      </c>
      <c r="X17" s="19">
        <v>41</v>
      </c>
      <c r="Y17" s="19">
        <v>38</v>
      </c>
      <c r="Z17" s="28">
        <v>28</v>
      </c>
      <c r="AA17" s="11">
        <v>56</v>
      </c>
      <c r="AB17" s="11">
        <v>42</v>
      </c>
      <c r="AC17" s="13">
        <v>51</v>
      </c>
      <c r="AD17">
        <v>30</v>
      </c>
      <c r="AE17">
        <v>48</v>
      </c>
      <c r="AF17">
        <v>50</v>
      </c>
      <c r="AG17">
        <v>42</v>
      </c>
      <c r="AH17">
        <v>51</v>
      </c>
      <c r="AI17">
        <v>37</v>
      </c>
      <c r="AJ17">
        <v>49</v>
      </c>
      <c r="AK17">
        <v>45</v>
      </c>
      <c r="AT17">
        <f>SUM(D17:AS17)</f>
        <v>1566</v>
      </c>
      <c r="AU17">
        <f>AT17/26</f>
        <v>60.230769230769234</v>
      </c>
    </row>
    <row r="18" spans="1:47" ht="15" thickBot="1" x14ac:dyDescent="0.45">
      <c r="B18" s="14" t="s">
        <v>5</v>
      </c>
      <c r="C18" s="15"/>
      <c r="D18" s="15">
        <v>18</v>
      </c>
      <c r="E18" s="15">
        <v>19</v>
      </c>
      <c r="F18" s="15">
        <v>16</v>
      </c>
      <c r="G18" s="15"/>
      <c r="H18" s="15">
        <v>21</v>
      </c>
      <c r="I18" s="15">
        <v>22</v>
      </c>
      <c r="J18" s="15">
        <v>24</v>
      </c>
      <c r="K18" s="15">
        <v>17</v>
      </c>
      <c r="L18" s="15">
        <v>19</v>
      </c>
      <c r="M18" s="15">
        <v>20</v>
      </c>
      <c r="N18" s="15">
        <v>20</v>
      </c>
      <c r="O18" s="15">
        <v>18</v>
      </c>
      <c r="P18" s="15">
        <v>13</v>
      </c>
      <c r="Q18" s="15">
        <v>14</v>
      </c>
      <c r="R18" s="15">
        <v>15</v>
      </c>
      <c r="S18" s="15">
        <v>20</v>
      </c>
      <c r="T18" s="21">
        <v>17</v>
      </c>
      <c r="U18" s="21">
        <v>14</v>
      </c>
      <c r="V18" s="21">
        <v>15</v>
      </c>
      <c r="W18" s="21">
        <v>22</v>
      </c>
      <c r="X18" s="21">
        <v>19</v>
      </c>
      <c r="Y18" s="21">
        <v>18</v>
      </c>
      <c r="Z18" s="21">
        <v>15</v>
      </c>
      <c r="AA18" s="15">
        <v>15</v>
      </c>
      <c r="AB18" s="15">
        <v>20</v>
      </c>
      <c r="AC18" s="16">
        <v>14</v>
      </c>
      <c r="AD18">
        <v>11</v>
      </c>
      <c r="AE18">
        <v>14</v>
      </c>
      <c r="AF18">
        <v>13</v>
      </c>
      <c r="AG18">
        <v>17</v>
      </c>
      <c r="AH18">
        <v>13</v>
      </c>
      <c r="AI18">
        <v>12</v>
      </c>
      <c r="AJ18">
        <v>14</v>
      </c>
      <c r="AK18">
        <v>11</v>
      </c>
      <c r="AT18">
        <f>SUM(D18:AS18)</f>
        <v>550</v>
      </c>
      <c r="AU18">
        <f>AT18/26</f>
        <v>21.153846153846153</v>
      </c>
    </row>
    <row r="19" spans="1:47" x14ac:dyDescent="0.4">
      <c r="Z19" s="2"/>
    </row>
    <row r="20" spans="1:47" x14ac:dyDescent="0.4">
      <c r="B20" s="45" t="s">
        <v>60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</row>
    <row r="21" spans="1:47" x14ac:dyDescent="0.4">
      <c r="A21" t="s">
        <v>42</v>
      </c>
      <c r="B21" t="s">
        <v>3</v>
      </c>
      <c r="D21" s="40">
        <f>SUM(D16:H16)/5</f>
        <v>138.80000000000001</v>
      </c>
      <c r="E21" s="40"/>
      <c r="F21" s="40"/>
      <c r="G21" s="40"/>
      <c r="H21" s="40"/>
      <c r="I21" s="42">
        <f>SUM(I16:L16)/4</f>
        <v>143.5</v>
      </c>
      <c r="J21" s="42"/>
      <c r="K21" s="42"/>
      <c r="L21" s="42"/>
      <c r="M21" s="40">
        <f>SUM(M16:P16)/4</f>
        <v>138.25</v>
      </c>
      <c r="N21" s="40"/>
      <c r="O21" s="40"/>
      <c r="P21" s="40"/>
      <c r="Q21" s="42">
        <f>SUM(Q16:U16)/5</f>
        <v>152</v>
      </c>
      <c r="R21" s="42"/>
      <c r="S21" s="42"/>
      <c r="T21" s="42"/>
      <c r="U21" s="42"/>
      <c r="V21" s="40">
        <f>SUM(V16:Y16)/4</f>
        <v>154.25</v>
      </c>
      <c r="W21" s="40"/>
      <c r="X21" s="40"/>
      <c r="Y21" s="40"/>
      <c r="Z21" s="42">
        <f>SUM(Z16:AC16)/4</f>
        <v>168.25</v>
      </c>
      <c r="AA21" s="42"/>
      <c r="AB21" s="42"/>
      <c r="AC21" s="42"/>
      <c r="AD21" s="40">
        <f>SUM(AD16:AH16)/5</f>
        <v>168</v>
      </c>
      <c r="AE21" s="40"/>
      <c r="AF21" s="40"/>
      <c r="AG21" s="40"/>
      <c r="AH21" s="40"/>
      <c r="AI21" s="39"/>
      <c r="AJ21" s="39"/>
      <c r="AK21" s="39"/>
      <c r="AL21" s="39"/>
      <c r="AM21" s="38"/>
      <c r="AN21" s="38"/>
      <c r="AO21" s="38"/>
      <c r="AP21" s="38"/>
      <c r="AQ21" s="38"/>
      <c r="AR21" s="38"/>
    </row>
    <row r="22" spans="1:47" x14ac:dyDescent="0.4">
      <c r="B22" t="s">
        <v>1</v>
      </c>
      <c r="D22" s="40">
        <f>SUM(D17:H17)/5</f>
        <v>41.2</v>
      </c>
      <c r="E22" s="40"/>
      <c r="F22" s="40"/>
      <c r="G22" s="40"/>
      <c r="H22" s="40"/>
      <c r="I22" s="42">
        <f>SUM(I17:L17)/4</f>
        <v>45.75</v>
      </c>
      <c r="J22" s="42"/>
      <c r="K22" s="42"/>
      <c r="L22" s="42"/>
      <c r="M22" s="40">
        <f>SUM(M17:P17)/4</f>
        <v>48</v>
      </c>
      <c r="N22" s="40"/>
      <c r="O22" s="40"/>
      <c r="P22" s="40"/>
      <c r="Q22" s="42">
        <f>SUM(Q17:U17)/5</f>
        <v>53</v>
      </c>
      <c r="R22" s="42"/>
      <c r="S22" s="42"/>
      <c r="T22" s="42"/>
      <c r="U22" s="42"/>
      <c r="V22" s="40">
        <f>SUM(V17:Y17)/4</f>
        <v>47.75</v>
      </c>
      <c r="W22" s="40"/>
      <c r="X22" s="40"/>
      <c r="Y22" s="40"/>
      <c r="Z22" s="42">
        <f>SUM(Z17:AC17)/4</f>
        <v>44.25</v>
      </c>
      <c r="AA22" s="42"/>
      <c r="AB22" s="42"/>
      <c r="AC22" s="42"/>
      <c r="AD22" s="40">
        <f>SUM(AD17:AH17)/5</f>
        <v>44.2</v>
      </c>
      <c r="AE22" s="40"/>
      <c r="AF22" s="40"/>
      <c r="AG22" s="40"/>
      <c r="AH22" s="40"/>
      <c r="AI22" s="39"/>
      <c r="AJ22" s="39"/>
      <c r="AK22" s="39"/>
      <c r="AL22" s="39"/>
      <c r="AM22" s="38"/>
      <c r="AN22" s="38"/>
      <c r="AO22" s="38"/>
      <c r="AP22" s="38"/>
      <c r="AQ22" s="38"/>
      <c r="AR22" s="38"/>
    </row>
    <row r="23" spans="1:47" x14ac:dyDescent="0.4">
      <c r="B23" t="s">
        <v>5</v>
      </c>
      <c r="D23" s="41">
        <f>SUM(D18:H18)/4</f>
        <v>18.5</v>
      </c>
      <c r="E23" s="41"/>
      <c r="F23" s="41"/>
      <c r="G23" s="41"/>
      <c r="H23" s="41"/>
      <c r="I23" s="41">
        <f>SUM(I18:L18)/4</f>
        <v>20.5</v>
      </c>
      <c r="J23" s="41"/>
      <c r="K23" s="41"/>
      <c r="L23" s="41"/>
      <c r="M23" s="41">
        <f>SUM(M18:P18)/4</f>
        <v>17.75</v>
      </c>
      <c r="N23" s="41"/>
      <c r="O23" s="41"/>
      <c r="P23" s="41"/>
      <c r="Q23" s="41">
        <f>SUM(Q18:U18)/5</f>
        <v>16</v>
      </c>
      <c r="R23" s="41"/>
      <c r="S23" s="41"/>
      <c r="T23" s="41"/>
      <c r="U23" s="41"/>
      <c r="V23" s="45">
        <f>SUM(V18:Y18)/4</f>
        <v>18.5</v>
      </c>
      <c r="W23" s="45"/>
      <c r="X23" s="45"/>
      <c r="Y23" s="45"/>
      <c r="Z23" s="41">
        <f>SUM(Z18:AC18)/4</f>
        <v>16</v>
      </c>
      <c r="AA23" s="41"/>
      <c r="AB23" s="41"/>
      <c r="AC23" s="41"/>
      <c r="AD23" s="41">
        <f>SUM(AD18:AH18)/5</f>
        <v>13.6</v>
      </c>
      <c r="AE23" s="41"/>
      <c r="AF23" s="41"/>
      <c r="AG23" s="41"/>
      <c r="AH23" s="41"/>
    </row>
    <row r="24" spans="1:47" x14ac:dyDescent="0.4"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4"/>
      <c r="W24" s="4"/>
      <c r="X24" s="4"/>
      <c r="Y24" s="4"/>
      <c r="Z24" s="3"/>
      <c r="AA24" s="3"/>
      <c r="AB24" s="3"/>
      <c r="AC24" s="3"/>
    </row>
    <row r="25" spans="1:47" x14ac:dyDescent="0.4"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4"/>
      <c r="W25" s="4"/>
      <c r="X25" s="4"/>
      <c r="Y25" s="4"/>
      <c r="Z25" s="3"/>
      <c r="AA25" s="3"/>
      <c r="AB25" s="3"/>
      <c r="AC25" s="3"/>
    </row>
    <row r="26" spans="1:47" x14ac:dyDescent="0.4"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4"/>
      <c r="W26" s="4"/>
      <c r="X26" s="4"/>
      <c r="Y26" s="4"/>
      <c r="Z26" s="3"/>
      <c r="AA26" s="3"/>
      <c r="AB26" s="3"/>
      <c r="AC26" s="3"/>
    </row>
    <row r="27" spans="1:47" x14ac:dyDescent="0.4">
      <c r="A27" t="s">
        <v>45</v>
      </c>
    </row>
    <row r="28" spans="1:47" x14ac:dyDescent="0.4">
      <c r="B28" t="s">
        <v>2</v>
      </c>
      <c r="D28">
        <v>32</v>
      </c>
      <c r="E28">
        <v>43</v>
      </c>
      <c r="F28">
        <v>24</v>
      </c>
      <c r="H28">
        <v>32</v>
      </c>
      <c r="K28">
        <v>24</v>
      </c>
      <c r="L28">
        <v>28</v>
      </c>
      <c r="M28">
        <v>39</v>
      </c>
      <c r="N28">
        <v>35</v>
      </c>
      <c r="P28" t="s">
        <v>4</v>
      </c>
      <c r="X28" s="2">
        <v>51</v>
      </c>
      <c r="Y28" s="2">
        <v>36</v>
      </c>
      <c r="Z28">
        <v>40</v>
      </c>
      <c r="AA28">
        <v>45</v>
      </c>
      <c r="AB28">
        <v>37</v>
      </c>
      <c r="AC28">
        <v>48</v>
      </c>
      <c r="AD28">
        <v>38</v>
      </c>
      <c r="AE28">
        <v>51</v>
      </c>
      <c r="AF28">
        <v>41</v>
      </c>
      <c r="AG28">
        <v>51</v>
      </c>
      <c r="AH28">
        <v>39</v>
      </c>
      <c r="AI28">
        <v>40</v>
      </c>
      <c r="AJ28">
        <v>35</v>
      </c>
      <c r="AK28">
        <v>36</v>
      </c>
      <c r="AT28">
        <f t="shared" ref="AT28:AT29" si="0">SUM(O28:AS28)</f>
        <v>588</v>
      </c>
    </row>
    <row r="29" spans="1:47" x14ac:dyDescent="0.4">
      <c r="B29" t="s">
        <v>1</v>
      </c>
      <c r="X29" s="2">
        <v>17</v>
      </c>
      <c r="Y29" s="2">
        <v>7</v>
      </c>
      <c r="Z29">
        <v>11</v>
      </c>
      <c r="AA29">
        <v>9</v>
      </c>
      <c r="AB29">
        <v>18</v>
      </c>
      <c r="AC29">
        <v>15</v>
      </c>
      <c r="AD29">
        <v>11</v>
      </c>
      <c r="AE29">
        <v>16</v>
      </c>
      <c r="AF29">
        <v>7</v>
      </c>
      <c r="AG29">
        <v>11</v>
      </c>
      <c r="AH29">
        <v>11</v>
      </c>
      <c r="AI29">
        <v>6</v>
      </c>
      <c r="AJ29">
        <v>7</v>
      </c>
      <c r="AK29">
        <v>12</v>
      </c>
      <c r="AT29">
        <f t="shared" si="0"/>
        <v>158</v>
      </c>
    </row>
    <row r="31" spans="1:47" x14ac:dyDescent="0.4">
      <c r="B31" t="s">
        <v>2</v>
      </c>
      <c r="D31" s="40">
        <f>SUM(D28:H28)/4</f>
        <v>32.75</v>
      </c>
      <c r="E31" s="40"/>
      <c r="F31" s="40"/>
      <c r="G31" s="40"/>
      <c r="H31" s="1"/>
      <c r="I31" s="42">
        <f>SUM(I28:L28)/2</f>
        <v>26</v>
      </c>
      <c r="J31" s="42"/>
      <c r="K31" s="42"/>
      <c r="L31" s="42"/>
      <c r="M31" s="40">
        <f>SUM(M28:P28)/2</f>
        <v>37</v>
      </c>
      <c r="N31" s="40"/>
      <c r="O31" s="40"/>
      <c r="P31" s="40"/>
      <c r="Q31" s="42"/>
      <c r="R31" s="42"/>
      <c r="S31" s="42"/>
      <c r="T31" s="42"/>
      <c r="U31" s="42"/>
      <c r="V31" s="40">
        <f>SUM(X28:Y28)/2</f>
        <v>43.5</v>
      </c>
      <c r="W31" s="40"/>
      <c r="X31" s="40"/>
      <c r="Y31" s="40"/>
      <c r="Z31" s="42">
        <f>SUM(Z28:AC28)/4</f>
        <v>42.5</v>
      </c>
      <c r="AA31" s="42"/>
      <c r="AB31" s="42"/>
      <c r="AC31" s="42"/>
      <c r="AD31" s="40">
        <f>SUM(AD28:AH28)/5</f>
        <v>44</v>
      </c>
      <c r="AE31" s="40"/>
      <c r="AF31" s="40"/>
      <c r="AG31" s="40"/>
      <c r="AH31" s="40"/>
      <c r="AI31" s="39"/>
      <c r="AJ31" s="39"/>
      <c r="AK31" s="39"/>
      <c r="AL31" s="39"/>
      <c r="AM31" s="38"/>
      <c r="AN31" s="38"/>
      <c r="AO31" s="38"/>
      <c r="AP31" s="38"/>
      <c r="AQ31" s="38"/>
      <c r="AR31" s="38"/>
    </row>
    <row r="32" spans="1:47" x14ac:dyDescent="0.4">
      <c r="B32" t="s">
        <v>1</v>
      </c>
      <c r="D32" s="40"/>
      <c r="E32" s="40"/>
      <c r="F32" s="40"/>
      <c r="G32" s="40"/>
      <c r="H32" s="40"/>
      <c r="I32" s="42"/>
      <c r="J32" s="42"/>
      <c r="K32" s="42"/>
      <c r="L32" s="42"/>
      <c r="M32" s="40"/>
      <c r="N32" s="40"/>
      <c r="O32" s="40"/>
      <c r="P32" s="40"/>
      <c r="Q32" s="42"/>
      <c r="R32" s="42"/>
      <c r="S32" s="42"/>
      <c r="T32" s="42"/>
      <c r="U32" s="42"/>
      <c r="V32" s="40">
        <f>SUM(X29:Y29)/2</f>
        <v>12</v>
      </c>
      <c r="W32" s="40"/>
      <c r="X32" s="40"/>
      <c r="Y32" s="40"/>
      <c r="Z32" s="42">
        <f>SUM(Z29:AC29)/4</f>
        <v>13.25</v>
      </c>
      <c r="AA32" s="42"/>
      <c r="AB32" s="42"/>
      <c r="AC32" s="42"/>
      <c r="AD32" s="40">
        <f>SUM(AD29:AH29)/5</f>
        <v>11.2</v>
      </c>
      <c r="AE32" s="40"/>
      <c r="AF32" s="40"/>
      <c r="AG32" s="40"/>
      <c r="AH32" s="40"/>
      <c r="AI32" s="39"/>
      <c r="AJ32" s="39"/>
      <c r="AK32" s="39"/>
      <c r="AL32" s="39"/>
      <c r="AM32" s="38"/>
      <c r="AN32" s="38"/>
      <c r="AO32" s="38"/>
      <c r="AP32" s="38"/>
      <c r="AQ32" s="38"/>
      <c r="AR32" s="38"/>
    </row>
    <row r="35" spans="2:20" x14ac:dyDescent="0.4">
      <c r="B35" t="s">
        <v>49</v>
      </c>
    </row>
    <row r="36" spans="2:20" x14ac:dyDescent="0.4">
      <c r="C36" s="6"/>
      <c r="D36" t="s">
        <v>50</v>
      </c>
    </row>
    <row r="37" spans="2:20" x14ac:dyDescent="0.4">
      <c r="C37" s="7"/>
      <c r="D37" t="s">
        <v>59</v>
      </c>
    </row>
    <row r="39" spans="2:20" ht="15" thickBot="1" x14ac:dyDescent="0.45">
      <c r="C39" s="8"/>
    </row>
    <row r="40" spans="2:20" x14ac:dyDescent="0.4">
      <c r="B40" s="57" t="s">
        <v>51</v>
      </c>
      <c r="C40" s="58"/>
      <c r="D40" s="58"/>
      <c r="E40" s="58"/>
      <c r="F40" s="58"/>
      <c r="G40" s="58"/>
      <c r="H40" s="59"/>
      <c r="L40" s="54" t="s">
        <v>61</v>
      </c>
      <c r="M40" s="55"/>
      <c r="N40" s="55"/>
      <c r="O40" s="55"/>
      <c r="P40" s="55"/>
      <c r="Q40" s="55"/>
      <c r="R40" s="55"/>
      <c r="S40" s="56"/>
    </row>
    <row r="41" spans="2:20" x14ac:dyDescent="0.4">
      <c r="B41" s="50"/>
      <c r="C41" s="51"/>
      <c r="D41" s="11">
        <v>1</v>
      </c>
      <c r="E41" s="11">
        <v>2</v>
      </c>
      <c r="F41" s="11">
        <v>3</v>
      </c>
      <c r="G41" s="11">
        <v>4</v>
      </c>
      <c r="H41" s="13">
        <v>5</v>
      </c>
      <c r="L41" s="50"/>
      <c r="M41" s="51"/>
      <c r="N41" s="11">
        <v>1</v>
      </c>
      <c r="O41" s="11">
        <v>2</v>
      </c>
      <c r="P41" s="11">
        <v>3</v>
      </c>
      <c r="Q41" s="11">
        <v>4</v>
      </c>
      <c r="R41" s="11">
        <v>5</v>
      </c>
      <c r="S41" s="20">
        <v>6</v>
      </c>
      <c r="T41" s="61">
        <v>7</v>
      </c>
    </row>
    <row r="42" spans="2:20" x14ac:dyDescent="0.4">
      <c r="B42" s="50" t="s">
        <v>52</v>
      </c>
      <c r="C42" s="51"/>
      <c r="D42" s="11">
        <f>(D16+I16+M16+Q16+V16+Z16)/6</f>
        <v>143.83333333333334</v>
      </c>
      <c r="E42" s="11">
        <f>(E16+J16+N16+R16+W16+AA16)/6</f>
        <v>157.83333333333334</v>
      </c>
      <c r="F42" s="11">
        <f>(F16+K16+O16+S16+X16+AB16)/6</f>
        <v>154.5</v>
      </c>
      <c r="G42" s="11">
        <f>(G16+L16+P16+T16+Y16+AC16)/6</f>
        <v>144.5</v>
      </c>
      <c r="H42" s="13">
        <f>SUM(H16+U16)/2</f>
        <v>133.5</v>
      </c>
      <c r="L42" s="50" t="s">
        <v>52</v>
      </c>
      <c r="M42" s="51"/>
      <c r="N42" s="11">
        <v>138.80000000000001</v>
      </c>
      <c r="O42" s="11">
        <v>143.5</v>
      </c>
      <c r="P42" s="11">
        <v>138.25</v>
      </c>
      <c r="Q42" s="11">
        <v>152</v>
      </c>
      <c r="R42" s="11">
        <v>154.25</v>
      </c>
      <c r="S42" s="20">
        <v>168.25</v>
      </c>
      <c r="T42" s="61">
        <v>168</v>
      </c>
    </row>
    <row r="43" spans="2:20" ht="15" thickBot="1" x14ac:dyDescent="0.45">
      <c r="B43" s="14" t="s">
        <v>1</v>
      </c>
      <c r="C43" s="15"/>
      <c r="D43" s="15"/>
      <c r="E43" s="15">
        <f>(E17+J17+N17+R17+W17+AA17)/6</f>
        <v>55.333333333333336</v>
      </c>
      <c r="F43" s="15">
        <f>(F17+K17+O17+S17+X17)/5</f>
        <v>47.2</v>
      </c>
      <c r="G43" s="15">
        <f>(H17+L17+P17+U17+Y17)/5</f>
        <v>44.4</v>
      </c>
      <c r="H43" s="16">
        <f>(H17+U17)/2</f>
        <v>44.5</v>
      </c>
      <c r="L43" s="12" t="s">
        <v>1</v>
      </c>
      <c r="M43" s="11"/>
      <c r="N43" s="11">
        <v>41.2</v>
      </c>
      <c r="O43" s="11">
        <v>45.75</v>
      </c>
      <c r="P43" s="11">
        <v>48</v>
      </c>
      <c r="Q43" s="11">
        <v>53</v>
      </c>
      <c r="R43" s="11">
        <v>47.75</v>
      </c>
      <c r="S43" s="20">
        <v>44.25</v>
      </c>
      <c r="T43" s="61">
        <v>44.2</v>
      </c>
    </row>
    <row r="44" spans="2:20" ht="15" thickBot="1" x14ac:dyDescent="0.45">
      <c r="L44" s="52" t="s">
        <v>5</v>
      </c>
      <c r="M44" s="53"/>
      <c r="N44" s="21">
        <v>18.5</v>
      </c>
      <c r="O44" s="21">
        <v>20.5</v>
      </c>
      <c r="P44" s="21">
        <v>17.75</v>
      </c>
      <c r="Q44" s="21">
        <v>16</v>
      </c>
      <c r="R44" s="21">
        <v>18.5</v>
      </c>
      <c r="S44" s="22">
        <v>16</v>
      </c>
      <c r="T44" s="61">
        <v>13.6</v>
      </c>
    </row>
  </sheetData>
  <mergeCells count="52">
    <mergeCell ref="AI14:AL14"/>
    <mergeCell ref="AD23:AH23"/>
    <mergeCell ref="L44:M44"/>
    <mergeCell ref="L40:S40"/>
    <mergeCell ref="B40:H40"/>
    <mergeCell ref="B41:C41"/>
    <mergeCell ref="B42:C42"/>
    <mergeCell ref="B12:AC12"/>
    <mergeCell ref="B20:AC20"/>
    <mergeCell ref="L41:M41"/>
    <mergeCell ref="L42:M42"/>
    <mergeCell ref="M32:P32"/>
    <mergeCell ref="Q32:U32"/>
    <mergeCell ref="V32:Y32"/>
    <mergeCell ref="M21:P21"/>
    <mergeCell ref="M22:P22"/>
    <mergeCell ref="Q14:U14"/>
    <mergeCell ref="M31:P31"/>
    <mergeCell ref="Q21:U21"/>
    <mergeCell ref="Q22:U22"/>
    <mergeCell ref="V14:Y14"/>
    <mergeCell ref="V31:Y31"/>
    <mergeCell ref="Q31:U31"/>
    <mergeCell ref="AD32:AH32"/>
    <mergeCell ref="Z14:AC14"/>
    <mergeCell ref="Z32:AC32"/>
    <mergeCell ref="AD31:AH31"/>
    <mergeCell ref="D32:H32"/>
    <mergeCell ref="I32:L32"/>
    <mergeCell ref="I31:L31"/>
    <mergeCell ref="D23:H23"/>
    <mergeCell ref="V21:Y21"/>
    <mergeCell ref="V22:Y22"/>
    <mergeCell ref="V23:Y23"/>
    <mergeCell ref="AD21:AH21"/>
    <mergeCell ref="AD22:AH22"/>
    <mergeCell ref="D14:H14"/>
    <mergeCell ref="I14:L14"/>
    <mergeCell ref="M14:P14"/>
    <mergeCell ref="AD14:AH14"/>
    <mergeCell ref="D31:G31"/>
    <mergeCell ref="D21:H21"/>
    <mergeCell ref="D22:H22"/>
    <mergeCell ref="M23:P23"/>
    <mergeCell ref="Q23:U23"/>
    <mergeCell ref="Z31:AC31"/>
    <mergeCell ref="Z21:AC21"/>
    <mergeCell ref="Z22:AC22"/>
    <mergeCell ref="Z23:AC23"/>
    <mergeCell ref="I21:L21"/>
    <mergeCell ref="I22:L22"/>
    <mergeCell ref="I23:L2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F44BE-F6D4-4404-95E0-109EB2F6CF67}">
  <dimension ref="C10:F12"/>
  <sheetViews>
    <sheetView workbookViewId="0">
      <selection activeCell="F13" sqref="F13"/>
    </sheetView>
  </sheetViews>
  <sheetFormatPr defaultRowHeight="14.6" x14ac:dyDescent="0.4"/>
  <sheetData>
    <row r="10" spans="3:6" x14ac:dyDescent="0.4">
      <c r="D10" t="s">
        <v>55</v>
      </c>
    </row>
    <row r="11" spans="3:6" x14ac:dyDescent="0.4">
      <c r="E11" t="s">
        <v>57</v>
      </c>
      <c r="F11" t="s">
        <v>58</v>
      </c>
    </row>
    <row r="12" spans="3:6" x14ac:dyDescent="0.4">
      <c r="C12" t="s">
        <v>56</v>
      </c>
      <c r="E12" s="10">
        <v>42660</v>
      </c>
      <c r="F12">
        <v>9020.6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2023-06-18T09:29:53Z</dcterms:created>
  <dcterms:modified xsi:type="dcterms:W3CDTF">2023-08-26T14:42:43Z</dcterms:modified>
</cp:coreProperties>
</file>