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6 SACMC\Rejoice Kitchen Camp 2026\"/>
    </mc:Choice>
  </mc:AlternateContent>
  <xr:revisionPtr revIDLastSave="0" documentId="8_{E2E1C4E8-377F-4625-8720-2598E1C45C14}" xr6:coauthVersionLast="47" xr6:coauthVersionMax="47" xr10:uidLastSave="{00000000-0000-0000-0000-000000000000}"/>
  <bookViews>
    <workbookView xWindow="-93" yWindow="-93" windowWidth="25786" windowHeight="13866" activeTab="7" xr2:uid="{1FE7C928-D408-452A-B672-72892C626608}"/>
  </bookViews>
  <sheets>
    <sheet name="room layout" sheetId="1" r:id="rId1"/>
    <sheet name="STAY" sheetId="2" r:id="rId2"/>
    <sheet name="Transportation" sheetId="3" r:id="rId3"/>
    <sheet name="IC PAYMENT" sheetId="4" r:id="rId4"/>
    <sheet name="Itinerary" sheetId="5" r:id="rId5"/>
    <sheet name="Expensices" sheetId="6" r:id="rId6"/>
    <sheet name="GAME TEAM" sheetId="7" r:id="rId7"/>
    <sheet name="GAM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7" l="1"/>
  <c r="E34" i="7"/>
  <c r="E11" i="7"/>
  <c r="E27" i="6"/>
  <c r="E28" i="6" s="1"/>
  <c r="E26" i="6"/>
  <c r="H30" i="4"/>
  <c r="H29" i="4"/>
  <c r="G29" i="4"/>
  <c r="G28" i="4"/>
  <c r="G27" i="4"/>
  <c r="G26" i="4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J11" i="3"/>
  <c r="K16" i="2"/>
  <c r="D16" i="2"/>
  <c r="M13" i="2"/>
  <c r="M12" i="2"/>
  <c r="M9" i="2"/>
  <c r="M8" i="2"/>
  <c r="M7" i="2"/>
  <c r="M6" i="2"/>
  <c r="M5" i="2"/>
  <c r="M4" i="2"/>
</calcChain>
</file>

<file path=xl/sharedStrings.xml><?xml version="1.0" encoding="utf-8"?>
<sst xmlns="http://schemas.openxmlformats.org/spreadsheetml/2006/main" count="474" uniqueCount="299">
  <si>
    <t>SECOND FLOOR</t>
  </si>
  <si>
    <t>LAU SOW BEEN</t>
  </si>
  <si>
    <t>Standard Double</t>
  </si>
  <si>
    <t>FIRST FLOOR</t>
  </si>
  <si>
    <t>FOO</t>
  </si>
  <si>
    <t>LOH</t>
  </si>
  <si>
    <t>TAN CHIN WAH</t>
  </si>
  <si>
    <t>King Balcony</t>
  </si>
  <si>
    <t>GROUND FLOOR PARKING</t>
  </si>
  <si>
    <t>WONG</t>
  </si>
  <si>
    <t>TING</t>
  </si>
  <si>
    <t>Twim Room</t>
  </si>
  <si>
    <t>BASEMENT</t>
  </si>
  <si>
    <t>8103A</t>
  </si>
  <si>
    <t>Rev Ling</t>
  </si>
  <si>
    <t>JENNY</t>
  </si>
  <si>
    <t>DEBBIE</t>
  </si>
  <si>
    <t>JESSY</t>
  </si>
  <si>
    <t>PETER</t>
  </si>
  <si>
    <t>Family Room</t>
  </si>
  <si>
    <t>Famuly Suite w Balcony</t>
  </si>
  <si>
    <t>Connecting Room</t>
  </si>
  <si>
    <t>Twin Room</t>
  </si>
  <si>
    <t>Accommodation on 30 June to 2 July 2026 (Dino Villa)</t>
  </si>
  <si>
    <t>Room Type</t>
  </si>
  <si>
    <t>@Room</t>
  </si>
  <si>
    <t>@Pax</t>
  </si>
  <si>
    <t>Standard  Double</t>
  </si>
  <si>
    <t>Wong</t>
  </si>
  <si>
    <t>Jenny</t>
  </si>
  <si>
    <t>Lau SB</t>
  </si>
  <si>
    <t>Eng Hong</t>
  </si>
  <si>
    <t xml:space="preserve"> </t>
  </si>
  <si>
    <t>Chin Wah</t>
  </si>
  <si>
    <t>Esther</t>
  </si>
  <si>
    <t>JVEN</t>
  </si>
  <si>
    <t>Loh</t>
  </si>
  <si>
    <t>Mrs loh</t>
  </si>
  <si>
    <t>Standard Twin</t>
  </si>
  <si>
    <t>Peter Leong</t>
  </si>
  <si>
    <t>Mrs Leong</t>
  </si>
  <si>
    <t xml:space="preserve">Ting </t>
  </si>
  <si>
    <t>Mrs Ting</t>
  </si>
  <si>
    <t>Double room with balcony</t>
  </si>
  <si>
    <t xml:space="preserve">Deluxe Suite </t>
  </si>
  <si>
    <t>Standard Family</t>
  </si>
  <si>
    <t>Nga Ping</t>
  </si>
  <si>
    <t>Pastor</t>
  </si>
  <si>
    <t>King Room With Balcony</t>
  </si>
  <si>
    <t>Foo</t>
  </si>
  <si>
    <t>Mrs Foo</t>
  </si>
  <si>
    <t>Family Suite w Balcony</t>
  </si>
  <si>
    <t>Bee Ping</t>
  </si>
  <si>
    <t>Megan</t>
  </si>
  <si>
    <t>Connie</t>
  </si>
  <si>
    <t>Suzi</t>
  </si>
  <si>
    <t>Angeline</t>
  </si>
  <si>
    <t>Connectng Room</t>
  </si>
  <si>
    <t>Debie</t>
  </si>
  <si>
    <t>Chris</t>
  </si>
  <si>
    <t>Jessy</t>
  </si>
  <si>
    <t xml:space="preserve">Nyit Chin </t>
  </si>
  <si>
    <t>Transport</t>
  </si>
  <si>
    <t xml:space="preserve">Driver1 </t>
  </si>
  <si>
    <t>Driver 2</t>
  </si>
  <si>
    <t>Debbie</t>
  </si>
  <si>
    <t>Chris Tiay</t>
  </si>
  <si>
    <t>Nyit Chin</t>
  </si>
  <si>
    <t xml:space="preserve">Jenny Liew </t>
  </si>
  <si>
    <t xml:space="preserve">Angeline </t>
  </si>
  <si>
    <t>mini Chin</t>
  </si>
  <si>
    <t>Bee Peng</t>
  </si>
  <si>
    <t>Ting</t>
  </si>
  <si>
    <t xml:space="preserve">Jenny </t>
  </si>
  <si>
    <t>Mrs Loh</t>
  </si>
  <si>
    <t>LSB</t>
  </si>
  <si>
    <t xml:space="preserve">Suzi </t>
  </si>
  <si>
    <t>FooX2</t>
  </si>
  <si>
    <t>Peter</t>
  </si>
  <si>
    <t>Mrs Ling</t>
  </si>
  <si>
    <t>Pastor3</t>
  </si>
  <si>
    <t>PAYMMENT</t>
  </si>
  <si>
    <t>PAID</t>
  </si>
  <si>
    <t>SHOULD PAY</t>
  </si>
  <si>
    <t>balance</t>
  </si>
  <si>
    <t>刘玉娣</t>
  </si>
  <si>
    <t>Lew Yook Tai @ Liew Mooi Thai</t>
  </si>
  <si>
    <t>470501-08-5484</t>
  </si>
  <si>
    <t>CASH</t>
  </si>
  <si>
    <t>魏银英</t>
  </si>
  <si>
    <t>Gwee Ying Eng, Jenny</t>
  </si>
  <si>
    <t>540320-05-5164</t>
  </si>
  <si>
    <t>Duit Now</t>
  </si>
  <si>
    <t>JENNY PAID 1042</t>
  </si>
  <si>
    <t>林美萍</t>
  </si>
  <si>
    <t>Lim Bee Peng, Yvonne</t>
  </si>
  <si>
    <t>550323-08-5288</t>
  </si>
  <si>
    <t>T n G</t>
  </si>
  <si>
    <t>黄振杰</t>
  </si>
  <si>
    <t>Wong Chin Keat</t>
  </si>
  <si>
    <t>551029-08-5783</t>
  </si>
  <si>
    <t>刘松民</t>
  </si>
  <si>
    <t>Lau Sow Been</t>
  </si>
  <si>
    <t>571114-05-5157</t>
  </si>
  <si>
    <t>Maybank</t>
  </si>
  <si>
    <t>LOW SOW BEEN RM980 + 62</t>
  </si>
  <si>
    <t>罗广全</t>
  </si>
  <si>
    <t xml:space="preserve">Loh Kong Chuan </t>
  </si>
  <si>
    <t>600101-09-5029</t>
  </si>
  <si>
    <t>LOH CASH 1042</t>
  </si>
  <si>
    <t>纪瑞意</t>
  </si>
  <si>
    <t xml:space="preserve">Kee Swee Yee </t>
  </si>
  <si>
    <t>620402-08-6570</t>
  </si>
  <si>
    <t>MayBank</t>
  </si>
  <si>
    <t>ESTHER 1042 + RM13</t>
  </si>
  <si>
    <t>梁均綵</t>
  </si>
  <si>
    <t>Leong Kam Chooy</t>
  </si>
  <si>
    <t>620516-08-5533</t>
  </si>
  <si>
    <t>Peter RM1042</t>
  </si>
  <si>
    <t>温月秀</t>
  </si>
  <si>
    <t>Un Nget Siew, Jessie</t>
  </si>
  <si>
    <t>620331-05-5442</t>
  </si>
  <si>
    <t>debie RM1960</t>
  </si>
  <si>
    <t>陈进华</t>
  </si>
  <si>
    <t>Tan Chin Wah</t>
  </si>
  <si>
    <t>621007-08-5417</t>
  </si>
  <si>
    <t>叶英凤</t>
  </si>
  <si>
    <t>Yeap Eng Hong</t>
  </si>
  <si>
    <t>640313-07-5122</t>
  </si>
  <si>
    <t>陈爱莲</t>
  </si>
  <si>
    <t>Ding Ai Leng</t>
  </si>
  <si>
    <t>650120-08-5200</t>
  </si>
  <si>
    <t>TING RM1042</t>
  </si>
  <si>
    <t>丁美安</t>
  </si>
  <si>
    <t>Ting Mee Ang</t>
  </si>
  <si>
    <t>660101-08-7939</t>
  </si>
  <si>
    <t>温月娣</t>
  </si>
  <si>
    <t>Un Set Thai, Debbie</t>
  </si>
  <si>
    <t>660429-05-5420</t>
  </si>
  <si>
    <t>叶雪君</t>
  </si>
  <si>
    <t xml:space="preserve">Yiap Shueh Ching </t>
  </si>
  <si>
    <t>661029-09-5014</t>
  </si>
  <si>
    <t>何慧敏</t>
  </si>
  <si>
    <t>Hor Wai Meng, Megan</t>
  </si>
  <si>
    <t>661203-08-6368</t>
  </si>
  <si>
    <t>TNG</t>
  </si>
  <si>
    <t>490 + 10</t>
  </si>
  <si>
    <t>庄谨凤</t>
  </si>
  <si>
    <t>Cheng Chin Hong, Connie</t>
  </si>
  <si>
    <t>671105-08-6304</t>
  </si>
  <si>
    <t>赖群娣</t>
  </si>
  <si>
    <t>Lai Kuan Thai</t>
  </si>
  <si>
    <t>691108-08-5698</t>
  </si>
  <si>
    <t>符致勇</t>
  </si>
  <si>
    <t>FOO CHEE YONG</t>
  </si>
  <si>
    <t>750701-71-5053</t>
  </si>
  <si>
    <t>MAYBANK</t>
  </si>
  <si>
    <t>胡素丝</t>
  </si>
  <si>
    <t>Oh saw see, SUZI</t>
  </si>
  <si>
    <t>610904-08-5608</t>
  </si>
  <si>
    <t>SUZI 490 + 8</t>
  </si>
  <si>
    <t>溫月珍</t>
  </si>
  <si>
    <t>Un Nyit Chin</t>
  </si>
  <si>
    <t>640622-05-5504</t>
  </si>
  <si>
    <t>660804-10-6593</t>
  </si>
  <si>
    <t>林孝标牧师</t>
  </si>
  <si>
    <t>Ling How Piu</t>
  </si>
  <si>
    <t>680423-13-5583</t>
  </si>
  <si>
    <t>Church RM215.76</t>
  </si>
  <si>
    <t>俞雅萍</t>
  </si>
  <si>
    <t>Yii Nga Ping</t>
  </si>
  <si>
    <t>680103-13-5250</t>
  </si>
  <si>
    <t>Grace Ling Sii King</t>
  </si>
  <si>
    <t>961031-14-6188</t>
  </si>
  <si>
    <t>安洁琳</t>
  </si>
  <si>
    <t>Dewy Sipayung，Angeline</t>
  </si>
  <si>
    <t>E0941049</t>
  </si>
  <si>
    <t xml:space="preserve">Maybank </t>
  </si>
  <si>
    <t>ANGELINE 500</t>
  </si>
  <si>
    <t>JVEN TAN</t>
  </si>
  <si>
    <t>INSURAN ONLY</t>
  </si>
  <si>
    <t>Rejoice Kitchen Camp 2026 Itinerary (Cameron Highland)</t>
  </si>
  <si>
    <t>30/06/26 (Tuesday)</t>
  </si>
  <si>
    <t>Duration</t>
  </si>
  <si>
    <t>1/7/26 (Wednesday)</t>
  </si>
  <si>
    <t>2/7/26 (Thusday)</t>
  </si>
  <si>
    <t>6:00:00am</t>
  </si>
  <si>
    <t>SACMC TO Simpang Pulai</t>
  </si>
  <si>
    <t>3H</t>
  </si>
  <si>
    <t>7.00am</t>
  </si>
  <si>
    <t>Morning call</t>
  </si>
  <si>
    <t>0.5H</t>
  </si>
  <si>
    <t>30M</t>
  </si>
  <si>
    <t>9:00:00- 9.30am</t>
  </si>
  <si>
    <t>Simpang Pulai Breakfast</t>
  </si>
  <si>
    <t>7.30am</t>
  </si>
  <si>
    <t>B/F (Villa)</t>
  </si>
  <si>
    <t>1 hours</t>
  </si>
  <si>
    <t>10.30am-12.30am</t>
  </si>
  <si>
    <t>Avant Chocolate  / Green View</t>
  </si>
  <si>
    <t>1H30M</t>
  </si>
  <si>
    <t xml:space="preserve">8.10am </t>
  </si>
  <si>
    <t>Boh Platation Entrance</t>
  </si>
  <si>
    <t>8.00am</t>
  </si>
  <si>
    <t>CheckOut Hotel</t>
  </si>
  <si>
    <t>13.00-14.00 PM</t>
  </si>
  <si>
    <t>Ngoe Kee (kg Raja) LUNCH 50</t>
  </si>
  <si>
    <t>9.15-11.00am</t>
  </si>
  <si>
    <t>Mossy (Brinchang)</t>
  </si>
  <si>
    <t>2H</t>
  </si>
  <si>
    <t xml:space="preserve">9.00-11.00am </t>
  </si>
  <si>
    <t>Cameron Valley (rm20)</t>
  </si>
  <si>
    <t>14.10-15.10pm</t>
  </si>
  <si>
    <t>Kea Farm (Shopping For Dinner)</t>
  </si>
  <si>
    <t>1H</t>
  </si>
  <si>
    <t>11.30-13.30pm</t>
  </si>
  <si>
    <t>Lunch At Tea Boh (Bringhang)</t>
  </si>
  <si>
    <t>0H</t>
  </si>
  <si>
    <t>11.30pm</t>
  </si>
  <si>
    <t>Highlands Apiary Farm</t>
  </si>
  <si>
    <t>15.30pm</t>
  </si>
  <si>
    <t>Dino Villa Check In</t>
  </si>
  <si>
    <t>14.00pm</t>
  </si>
  <si>
    <t>Malay kampung</t>
  </si>
  <si>
    <t>10M</t>
  </si>
  <si>
    <t xml:space="preserve">12.00-1.00pm </t>
  </si>
  <si>
    <t>Lunch (Ringklet)(Siew meng)</t>
  </si>
  <si>
    <t>16.00pm</t>
  </si>
  <si>
    <t>Activity 1:House Rules</t>
  </si>
  <si>
    <t>***Animal Feeding (RM10)</t>
  </si>
  <si>
    <t xml:space="preserve">1H </t>
  </si>
  <si>
    <t>2.00pm</t>
  </si>
  <si>
    <t>Lata Kinchang</t>
  </si>
  <si>
    <t>16.15pm</t>
  </si>
  <si>
    <t>Activity 2: Ice Breaking (Wellcome New Family Members)</t>
  </si>
  <si>
    <t xml:space="preserve">15.15-15.30pm </t>
  </si>
  <si>
    <t>1H15M</t>
  </si>
  <si>
    <t>SACMC</t>
  </si>
  <si>
    <t>16.45pm</t>
  </si>
  <si>
    <t>Activity 3: Karaoke</t>
  </si>
  <si>
    <t>15.30-17.00pm</t>
  </si>
  <si>
    <t>Smoke house (rm25)</t>
  </si>
  <si>
    <t>17.30pm</t>
  </si>
  <si>
    <t>Dinner Preparation</t>
  </si>
  <si>
    <t>17.15pm</t>
  </si>
  <si>
    <t>Dino Villa (Rehat)</t>
  </si>
  <si>
    <t>45M</t>
  </si>
  <si>
    <t>18.30pm</t>
  </si>
  <si>
    <t>Dinner (Steamboat &amp; BBQ) 50</t>
  </si>
  <si>
    <t>18.00-19.00</t>
  </si>
  <si>
    <t>Dinner (Ok Tuck)</t>
  </si>
  <si>
    <t>20.00pm</t>
  </si>
  <si>
    <t>Activity 3: Preaching</t>
  </si>
  <si>
    <t>19.00-19.30pm</t>
  </si>
  <si>
    <t>Activity 4 : Jalan kaki Night View)</t>
  </si>
  <si>
    <t>20.30pm</t>
  </si>
  <si>
    <t>Activity 4: Games</t>
  </si>
  <si>
    <t>Activity 5: Sharing</t>
  </si>
  <si>
    <t>21.30pm</t>
  </si>
  <si>
    <t>Activity 5: Karaoke</t>
  </si>
  <si>
    <t>21.00pm</t>
  </si>
  <si>
    <t>Activity 6: Karaoke</t>
  </si>
  <si>
    <t>23.59pm</t>
  </si>
  <si>
    <t>Good Night</t>
  </si>
  <si>
    <t>Estimate Fees (@ Pax)</t>
  </si>
  <si>
    <t>Group Pay</t>
  </si>
  <si>
    <t>Transport &amp; TOLL</t>
  </si>
  <si>
    <t>Ngoe Kee (kg Raja) LUNCH</t>
  </si>
  <si>
    <t>Dinner (Steamboat &amp; BBQ)</t>
  </si>
  <si>
    <t>Dinner (Ok Tuck) 50.00</t>
  </si>
  <si>
    <t>*** Insurans</t>
  </si>
  <si>
    <t>estimate RM</t>
  </si>
  <si>
    <t xml:space="preserve">Agent </t>
  </si>
  <si>
    <t>Insuran</t>
  </si>
  <si>
    <t>Boon</t>
  </si>
  <si>
    <t>Food</t>
  </si>
  <si>
    <t>NSK</t>
  </si>
  <si>
    <t>DING</t>
  </si>
  <si>
    <t>Games</t>
  </si>
  <si>
    <t>Beacon</t>
  </si>
  <si>
    <t>One-Stop</t>
  </si>
  <si>
    <t>YSK</t>
  </si>
  <si>
    <t>790816-E0941049</t>
  </si>
  <si>
    <t>GAME 1</t>
  </si>
  <si>
    <t>using know periuk to call member to final point</t>
  </si>
  <si>
    <t>GAME 2</t>
  </si>
  <si>
    <t>Chicken lay egg</t>
  </si>
  <si>
    <t>GAME 3</t>
  </si>
  <si>
    <t>Pass ping pong ball using net spoon, big spoon, stick, straw</t>
  </si>
  <si>
    <t>GAME 4</t>
  </si>
  <si>
    <t>Foot Ball Team</t>
  </si>
  <si>
    <t xml:space="preserve">GAME 5 </t>
  </si>
  <si>
    <t>拉绳</t>
  </si>
  <si>
    <t>A-B</t>
  </si>
  <si>
    <t>A-C</t>
  </si>
  <si>
    <t>B-C</t>
  </si>
  <si>
    <t>GAME 6</t>
  </si>
  <si>
    <t>pancing kasut</t>
  </si>
  <si>
    <t>Blow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</si>
</sst>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M&quot;#,##0;[Red]\-&quot;RM&quot;#,##0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3" tint="0.59999389629810485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6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SimSun"/>
    </font>
    <font>
      <sz val="10"/>
      <name val="Times New Roman"/>
      <family val="1"/>
    </font>
    <font>
      <sz val="12"/>
      <name val="Times New Roman"/>
      <family val="1"/>
    </font>
    <font>
      <sz val="10"/>
      <color theme="1"/>
      <name val="Cambria"/>
      <family val="1"/>
    </font>
    <font>
      <sz val="10"/>
      <color rgb="FF080809"/>
      <name val="Calibri"/>
      <family val="2"/>
      <scheme val="minor"/>
    </font>
    <font>
      <sz val="10"/>
      <color rgb="FF00B0F0"/>
      <name val="Calibri"/>
      <family val="2"/>
      <scheme val="minor"/>
    </font>
    <font>
      <sz val="10"/>
      <color theme="1"/>
      <name val="DengXian"/>
    </font>
    <font>
      <sz val="9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2" borderId="1" xfId="0" applyFont="1" applyFill="1" applyBorder="1"/>
    <xf numFmtId="0" fontId="3" fillId="3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2" fillId="2" borderId="4" xfId="0" applyFont="1" applyFill="1" applyBorder="1"/>
    <xf numFmtId="0" fontId="0" fillId="3" borderId="5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2" fillId="0" borderId="4" xfId="0" applyFont="1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2" fillId="4" borderId="4" xfId="0" applyFont="1" applyFill="1" applyBorder="1"/>
    <xf numFmtId="0" fontId="3" fillId="3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0" fillId="4" borderId="5" xfId="0" applyFill="1" applyBorder="1" applyAlignment="1">
      <alignment horizontal="right"/>
    </xf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2" fillId="6" borderId="4" xfId="0" applyFont="1" applyFill="1" applyBorder="1"/>
    <xf numFmtId="0" fontId="2" fillId="6" borderId="5" xfId="0" applyFont="1" applyFill="1" applyBorder="1" applyAlignment="1">
      <alignment horizontal="right"/>
    </xf>
    <xf numFmtId="0" fontId="2" fillId="6" borderId="6" xfId="0" applyFont="1" applyFill="1" applyBorder="1" applyAlignment="1">
      <alignment horizontal="right"/>
    </xf>
    <xf numFmtId="0" fontId="0" fillId="6" borderId="5" xfId="0" applyFill="1" applyBorder="1" applyAlignment="1">
      <alignment horizontal="right"/>
    </xf>
    <xf numFmtId="0" fontId="0" fillId="6" borderId="6" xfId="0" applyFill="1" applyBorder="1" applyAlignment="1">
      <alignment horizontal="right"/>
    </xf>
    <xf numFmtId="0" fontId="0" fillId="6" borderId="5" xfId="0" applyFill="1" applyBorder="1" applyAlignment="1">
      <alignment horizontal="center"/>
    </xf>
    <xf numFmtId="0" fontId="2" fillId="6" borderId="7" xfId="0" applyFont="1" applyFill="1" applyBorder="1"/>
    <xf numFmtId="0" fontId="0" fillId="6" borderId="8" xfId="0" applyFill="1" applyBorder="1" applyAlignment="1">
      <alignment horizontal="right"/>
    </xf>
    <xf numFmtId="0" fontId="0" fillId="6" borderId="9" xfId="0" applyFill="1" applyBorder="1" applyAlignment="1">
      <alignment horizontal="right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quotePrefix="1" applyBorder="1"/>
    <xf numFmtId="0" fontId="0" fillId="0" borderId="11" xfId="0" quotePrefix="1" applyBorder="1"/>
    <xf numFmtId="0" fontId="0" fillId="0" borderId="6" xfId="0" quotePrefix="1" applyBorder="1"/>
    <xf numFmtId="0" fontId="0" fillId="8" borderId="11" xfId="0" applyFill="1" applyBorder="1"/>
    <xf numFmtId="0" fontId="0" fillId="0" borderId="6" xfId="0" applyBorder="1"/>
    <xf numFmtId="0" fontId="0" fillId="9" borderId="4" xfId="0" applyFill="1" applyBorder="1"/>
    <xf numFmtId="0" fontId="0" fillId="9" borderId="5" xfId="0" applyFill="1" applyBorder="1"/>
    <xf numFmtId="0" fontId="0" fillId="6" borderId="5" xfId="0" applyFill="1" applyBorder="1"/>
    <xf numFmtId="0" fontId="0" fillId="9" borderId="6" xfId="0" applyFill="1" applyBorder="1"/>
    <xf numFmtId="0" fontId="0" fillId="10" borderId="11" xfId="0" applyFill="1" applyBorder="1"/>
    <xf numFmtId="0" fontId="0" fillId="0" borderId="11" xfId="0" applyBorder="1"/>
    <xf numFmtId="0" fontId="0" fillId="9" borderId="0" xfId="0" applyFill="1"/>
    <xf numFmtId="0" fontId="0" fillId="9" borderId="11" xfId="0" applyFill="1" applyBorder="1"/>
    <xf numFmtId="0" fontId="0" fillId="11" borderId="11" xfId="0" applyFill="1" applyBorder="1"/>
    <xf numFmtId="0" fontId="0" fillId="4" borderId="11" xfId="0" applyFill="1" applyBorder="1"/>
    <xf numFmtId="0" fontId="0" fillId="9" borderId="7" xfId="0" applyFill="1" applyBorder="1"/>
    <xf numFmtId="0" fontId="0" fillId="9" borderId="8" xfId="0" applyFill="1" applyBorder="1"/>
    <xf numFmtId="0" fontId="0" fillId="6" borderId="8" xfId="0" applyFill="1" applyBorder="1"/>
    <xf numFmtId="0" fontId="0" fillId="12" borderId="12" xfId="0" applyFill="1" applyBorder="1"/>
    <xf numFmtId="0" fontId="0" fillId="6" borderId="9" xfId="0" applyFill="1" applyBorder="1"/>
    <xf numFmtId="0" fontId="1" fillId="6" borderId="5" xfId="0" applyFont="1" applyFill="1" applyBorder="1"/>
    <xf numFmtId="0" fontId="0" fillId="6" borderId="0" xfId="0" applyFill="1"/>
    <xf numFmtId="0" fontId="5" fillId="6" borderId="5" xfId="0" applyFont="1" applyFill="1" applyBorder="1"/>
    <xf numFmtId="0" fontId="0" fillId="6" borderId="6" xfId="0" applyFill="1" applyBorder="1"/>
    <xf numFmtId="0" fontId="1" fillId="0" borderId="5" xfId="0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0" fontId="9" fillId="9" borderId="5" xfId="0" applyFont="1" applyFill="1" applyBorder="1"/>
    <xf numFmtId="0" fontId="10" fillId="9" borderId="5" xfId="0" applyFont="1" applyFill="1" applyBorder="1"/>
    <xf numFmtId="0" fontId="10" fillId="6" borderId="5" xfId="0" applyFont="1" applyFill="1" applyBorder="1"/>
    <xf numFmtId="0" fontId="11" fillId="0" borderId="5" xfId="0" applyFont="1" applyBorder="1"/>
    <xf numFmtId="0" fontId="12" fillId="0" borderId="5" xfId="0" applyFont="1" applyBorder="1"/>
    <xf numFmtId="0" fontId="1" fillId="9" borderId="5" xfId="0" applyFont="1" applyFill="1" applyBorder="1"/>
    <xf numFmtId="0" fontId="13" fillId="9" borderId="5" xfId="0" applyFont="1" applyFill="1" applyBorder="1"/>
    <xf numFmtId="0" fontId="11" fillId="9" borderId="5" xfId="0" applyFont="1" applyFill="1" applyBorder="1"/>
    <xf numFmtId="0" fontId="0" fillId="0" borderId="7" xfId="0" applyBorder="1"/>
    <xf numFmtId="0" fontId="5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5" xfId="0" applyFont="1" applyBorder="1" applyAlignment="1">
      <alignment horizontal="center"/>
    </xf>
    <xf numFmtId="0" fontId="15" fillId="0" borderId="5" xfId="0" applyFont="1" applyBorder="1"/>
    <xf numFmtId="0" fontId="15" fillId="0" borderId="5" xfId="0" applyFont="1" applyBorder="1" applyAlignment="1">
      <alignment horizontal="right"/>
    </xf>
    <xf numFmtId="6" fontId="15" fillId="0" borderId="5" xfId="0" applyNumberFormat="1" applyFont="1" applyBorder="1"/>
    <xf numFmtId="0" fontId="15" fillId="0" borderId="6" xfId="0" applyFont="1" applyBorder="1"/>
    <xf numFmtId="0" fontId="16" fillId="0" borderId="5" xfId="0" applyFont="1" applyBorder="1" applyAlignment="1">
      <alignment horizontal="center"/>
    </xf>
    <xf numFmtId="0" fontId="17" fillId="0" borderId="5" xfId="0" applyFont="1" applyBorder="1"/>
    <xf numFmtId="0" fontId="17" fillId="0" borderId="5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center" wrapText="1"/>
    </xf>
    <xf numFmtId="0" fontId="17" fillId="0" borderId="5" xfId="0" applyFont="1" applyBorder="1" applyAlignment="1">
      <alignment wrapText="1"/>
    </xf>
    <xf numFmtId="0" fontId="17" fillId="0" borderId="5" xfId="0" applyFont="1" applyBorder="1" applyAlignment="1">
      <alignment horizontal="right"/>
    </xf>
    <xf numFmtId="0" fontId="18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5" fillId="0" borderId="16" xfId="0" applyFont="1" applyBorder="1" applyAlignment="1">
      <alignment horizontal="right"/>
    </xf>
    <xf numFmtId="0" fontId="17" fillId="0" borderId="11" xfId="0" applyFont="1" applyBorder="1"/>
    <xf numFmtId="0" fontId="17" fillId="0" borderId="17" xfId="0" applyFont="1" applyBorder="1" applyAlignment="1">
      <alignment horizontal="right"/>
    </xf>
    <xf numFmtId="0" fontId="15" fillId="0" borderId="18" xfId="0" applyFont="1" applyBorder="1"/>
    <xf numFmtId="0" fontId="15" fillId="0" borderId="19" xfId="0" applyFont="1" applyBorder="1" applyAlignment="1">
      <alignment horizontal="right"/>
    </xf>
    <xf numFmtId="0" fontId="20" fillId="0" borderId="5" xfId="0" applyFont="1" applyBorder="1"/>
    <xf numFmtId="6" fontId="21" fillId="0" borderId="5" xfId="0" applyNumberFormat="1" applyFont="1" applyBorder="1"/>
    <xf numFmtId="6" fontId="15" fillId="0" borderId="6" xfId="0" applyNumberFormat="1" applyFont="1" applyBorder="1"/>
    <xf numFmtId="0" fontId="22" fillId="0" borderId="5" xfId="0" applyFont="1" applyBorder="1"/>
    <xf numFmtId="0" fontId="0" fillId="0" borderId="8" xfId="0" applyBorder="1" applyAlignment="1">
      <alignment horizontal="right"/>
    </xf>
    <xf numFmtId="0" fontId="15" fillId="0" borderId="9" xfId="0" applyFont="1" applyBorder="1"/>
    <xf numFmtId="0" fontId="4" fillId="7" borderId="20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/>
    </xf>
    <xf numFmtId="0" fontId="4" fillId="7" borderId="22" xfId="0" applyFont="1" applyFill="1" applyBorder="1" applyAlignment="1">
      <alignment horizontal="center"/>
    </xf>
    <xf numFmtId="0" fontId="23" fillId="6" borderId="23" xfId="0" applyFont="1" applyFill="1" applyBorder="1" applyAlignment="1">
      <alignment horizontal="center"/>
    </xf>
    <xf numFmtId="0" fontId="23" fillId="6" borderId="19" xfId="0" applyFont="1" applyFill="1" applyBorder="1" applyAlignment="1">
      <alignment horizontal="center"/>
    </xf>
    <xf numFmtId="0" fontId="23" fillId="6" borderId="19" xfId="0" applyFont="1" applyFill="1" applyBorder="1"/>
    <xf numFmtId="0" fontId="23" fillId="0" borderId="10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3" fillId="0" borderId="19" xfId="0" applyFont="1" applyBorder="1"/>
    <xf numFmtId="0" fontId="23" fillId="6" borderId="26" xfId="0" applyFont="1" applyFill="1" applyBorder="1"/>
    <xf numFmtId="18" fontId="23" fillId="6" borderId="4" xfId="0" applyNumberFormat="1" applyFont="1" applyFill="1" applyBorder="1" applyAlignment="1">
      <alignment horizontal="right"/>
    </xf>
    <xf numFmtId="0" fontId="23" fillId="6" borderId="5" xfId="0" applyFont="1" applyFill="1" applyBorder="1"/>
    <xf numFmtId="0" fontId="23" fillId="0" borderId="5" xfId="0" applyFont="1" applyBorder="1" applyAlignment="1">
      <alignment horizontal="right"/>
    </xf>
    <xf numFmtId="0" fontId="23" fillId="0" borderId="11" xfId="0" applyFont="1" applyBorder="1" applyAlignment="1">
      <alignment horizontal="left"/>
    </xf>
    <xf numFmtId="0" fontId="23" fillId="0" borderId="18" xfId="0" applyFont="1" applyBorder="1" applyAlignment="1">
      <alignment horizontal="left"/>
    </xf>
    <xf numFmtId="0" fontId="23" fillId="0" borderId="5" xfId="0" applyFont="1" applyBorder="1"/>
    <xf numFmtId="0" fontId="23" fillId="6" borderId="5" xfId="0" applyFont="1" applyFill="1" applyBorder="1" applyAlignment="1">
      <alignment horizontal="right"/>
    </xf>
    <xf numFmtId="0" fontId="23" fillId="6" borderId="6" xfId="0" applyFont="1" applyFill="1" applyBorder="1"/>
    <xf numFmtId="0" fontId="23" fillId="6" borderId="4" xfId="0" applyFont="1" applyFill="1" applyBorder="1" applyAlignment="1">
      <alignment horizontal="right"/>
    </xf>
    <xf numFmtId="18" fontId="23" fillId="6" borderId="5" xfId="0" applyNumberFormat="1" applyFont="1" applyFill="1" applyBorder="1" applyAlignment="1">
      <alignment horizontal="right"/>
    </xf>
    <xf numFmtId="0" fontId="23" fillId="6" borderId="7" xfId="0" applyFont="1" applyFill="1" applyBorder="1" applyAlignment="1">
      <alignment horizontal="right"/>
    </xf>
    <xf numFmtId="0" fontId="23" fillId="6" borderId="8" xfId="0" applyFont="1" applyFill="1" applyBorder="1"/>
    <xf numFmtId="0" fontId="23" fillId="0" borderId="8" xfId="0" applyFont="1" applyBorder="1"/>
    <xf numFmtId="0" fontId="23" fillId="0" borderId="12" xfId="0" applyFont="1" applyBorder="1" applyAlignment="1">
      <alignment horizontal="left"/>
    </xf>
    <xf numFmtId="0" fontId="23" fillId="0" borderId="27" xfId="0" applyFont="1" applyBorder="1" applyAlignment="1">
      <alignment horizontal="left"/>
    </xf>
    <xf numFmtId="0" fontId="23" fillId="6" borderId="9" xfId="0" applyFont="1" applyFill="1" applyBorder="1"/>
    <xf numFmtId="0" fontId="23" fillId="6" borderId="28" xfId="0" applyFont="1" applyFill="1" applyBorder="1" applyAlignment="1">
      <alignment horizontal="right"/>
    </xf>
    <xf numFmtId="0" fontId="23" fillId="6" borderId="29" xfId="0" applyFont="1" applyFill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3" fillId="6" borderId="23" xfId="0" applyFont="1" applyFill="1" applyBorder="1" applyAlignment="1">
      <alignment horizontal="right"/>
    </xf>
    <xf numFmtId="0" fontId="0" fillId="0" borderId="19" xfId="0" applyBorder="1"/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6" borderId="19" xfId="0" applyFill="1" applyBorder="1"/>
    <xf numFmtId="0" fontId="0" fillId="0" borderId="26" xfId="0" applyBorder="1"/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23" fillId="0" borderId="5" xfId="0" applyFont="1" applyBorder="1" applyAlignment="1">
      <alignment horizontal="left"/>
    </xf>
    <xf numFmtId="6" fontId="0" fillId="0" borderId="5" xfId="0" applyNumberFormat="1" applyBorder="1"/>
    <xf numFmtId="6" fontId="0" fillId="0" borderId="6" xfId="0" applyNumberFormat="1" applyBorder="1"/>
    <xf numFmtId="0" fontId="0" fillId="0" borderId="32" xfId="0" applyBorder="1"/>
    <xf numFmtId="0" fontId="0" fillId="0" borderId="16" xfId="0" applyBorder="1"/>
    <xf numFmtId="6" fontId="0" fillId="0" borderId="16" xfId="0" applyNumberFormat="1" applyBorder="1"/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6" fontId="0" fillId="0" borderId="35" xfId="0" applyNumberFormat="1" applyBorder="1"/>
    <xf numFmtId="0" fontId="0" fillId="0" borderId="12" xfId="0" applyBorder="1" applyAlignment="1">
      <alignment horizontal="center"/>
    </xf>
    <xf numFmtId="0" fontId="0" fillId="0" borderId="27" xfId="0" applyBorder="1" applyAlignment="1">
      <alignment horizontal="center"/>
    </xf>
    <xf numFmtId="6" fontId="0" fillId="0" borderId="9" xfId="0" applyNumberFormat="1" applyBorder="1"/>
    <xf numFmtId="14" fontId="0" fillId="0" borderId="0" xfId="0" applyNumberFormat="1"/>
    <xf numFmtId="0" fontId="24" fillId="0" borderId="5" xfId="0" applyFont="1" applyBorder="1"/>
    <xf numFmtId="0" fontId="17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19" fillId="13" borderId="5" xfId="0" applyFont="1" applyFill="1" applyBorder="1" applyAlignment="1">
      <alignment horizontal="center"/>
    </xf>
    <xf numFmtId="0" fontId="15" fillId="13" borderId="5" xfId="0" applyFont="1" applyFill="1" applyBorder="1"/>
    <xf numFmtId="0" fontId="16" fillId="13" borderId="5" xfId="0" applyFont="1" applyFill="1" applyBorder="1" applyAlignment="1">
      <alignment horizontal="center" wrapText="1"/>
    </xf>
    <xf numFmtId="0" fontId="17" fillId="13" borderId="5" xfId="0" applyFont="1" applyFill="1" applyBorder="1" applyAlignment="1">
      <alignment wrapText="1"/>
    </xf>
    <xf numFmtId="0" fontId="17" fillId="0" borderId="0" xfId="0" applyFont="1" applyAlignment="1">
      <alignment horizontal="right"/>
    </xf>
    <xf numFmtId="0" fontId="15" fillId="13" borderId="5" xfId="0" applyFont="1" applyFill="1" applyBorder="1" applyAlignment="1">
      <alignment horizontal="center"/>
    </xf>
    <xf numFmtId="0" fontId="25" fillId="0" borderId="5" xfId="0" applyFont="1" applyBorder="1"/>
    <xf numFmtId="0" fontId="20" fillId="13" borderId="5" xfId="0" applyFont="1" applyFill="1" applyBorder="1"/>
    <xf numFmtId="0" fontId="16" fillId="0" borderId="0" xfId="0" applyFont="1" applyFill="1" applyBorder="1" applyAlignment="1">
      <alignment horizontal="center"/>
    </xf>
    <xf numFmtId="0" fontId="24" fillId="0" borderId="0" xfId="0" applyFont="1" applyFill="1" applyBorder="1"/>
    <xf numFmtId="0" fontId="17" fillId="0" borderId="0" xfId="0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right"/>
    </xf>
    <xf numFmtId="0" fontId="17" fillId="0" borderId="0" xfId="0" applyFont="1" applyFill="1" applyBorder="1"/>
    <xf numFmtId="0" fontId="0" fillId="0" borderId="0" xfId="0" applyFill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B4AD5-8284-4F0B-8919-2BC878432104}">
  <dimension ref="B1:G18"/>
  <sheetViews>
    <sheetView workbookViewId="0">
      <selection activeCell="B25" sqref="B25"/>
    </sheetView>
  </sheetViews>
  <sheetFormatPr defaultRowHeight="14.35" x14ac:dyDescent="0.5"/>
  <cols>
    <col min="2" max="2" width="24" bestFit="1" customWidth="1"/>
    <col min="3" max="3" width="10.9375" bestFit="1" customWidth="1"/>
    <col min="4" max="4" width="19.3515625" bestFit="1" customWidth="1"/>
    <col min="5" max="6" width="13.9375" bestFit="1" customWidth="1"/>
    <col min="7" max="7" width="9.5859375" bestFit="1" customWidth="1"/>
  </cols>
  <sheetData>
    <row r="1" spans="2:7" ht="14.7" thickBot="1" x14ac:dyDescent="0.55000000000000004"/>
    <row r="2" spans="2:7" ht="15.7" x14ac:dyDescent="0.55000000000000004">
      <c r="B2" s="1" t="s">
        <v>0</v>
      </c>
      <c r="C2" s="2"/>
      <c r="D2" s="3">
        <v>8402</v>
      </c>
      <c r="E2" s="4"/>
      <c r="F2" s="4"/>
      <c r="G2" s="5"/>
    </row>
    <row r="3" spans="2:7" ht="15.7" x14ac:dyDescent="0.55000000000000004">
      <c r="B3" s="6"/>
      <c r="C3" s="7"/>
      <c r="D3" s="8" t="s">
        <v>1</v>
      </c>
      <c r="E3" s="7"/>
      <c r="F3" s="7"/>
      <c r="G3" s="9"/>
    </row>
    <row r="4" spans="2:7" ht="15.7" x14ac:dyDescent="0.55000000000000004">
      <c r="B4" s="6"/>
      <c r="C4" s="7"/>
      <c r="D4" s="8" t="s">
        <v>2</v>
      </c>
      <c r="E4" s="7"/>
      <c r="F4" s="7"/>
      <c r="G4" s="9"/>
    </row>
    <row r="5" spans="2:7" ht="15.7" x14ac:dyDescent="0.55000000000000004">
      <c r="B5" s="10"/>
      <c r="C5" s="11"/>
      <c r="D5" s="11"/>
      <c r="E5" s="11"/>
      <c r="F5" s="11"/>
      <c r="G5" s="12"/>
    </row>
    <row r="6" spans="2:7" ht="15.7" x14ac:dyDescent="0.55000000000000004">
      <c r="B6" s="10"/>
      <c r="C6" s="11"/>
      <c r="D6" s="11"/>
      <c r="E6" s="11"/>
      <c r="F6" s="11"/>
      <c r="G6" s="12"/>
    </row>
    <row r="7" spans="2:7" ht="15.7" x14ac:dyDescent="0.55000000000000004">
      <c r="B7" s="13" t="s">
        <v>3</v>
      </c>
      <c r="C7" s="14">
        <v>8301</v>
      </c>
      <c r="D7" s="14"/>
      <c r="E7" s="15">
        <v>8303</v>
      </c>
      <c r="F7" s="15">
        <v>8304</v>
      </c>
      <c r="G7" s="9"/>
    </row>
    <row r="8" spans="2:7" ht="15.7" x14ac:dyDescent="0.55000000000000004">
      <c r="B8" s="13"/>
      <c r="C8" s="7" t="s">
        <v>4</v>
      </c>
      <c r="D8" s="7"/>
      <c r="E8" s="16" t="s">
        <v>5</v>
      </c>
      <c r="F8" s="16" t="s">
        <v>6</v>
      </c>
      <c r="G8" s="9"/>
    </row>
    <row r="9" spans="2:7" ht="15.7" x14ac:dyDescent="0.55000000000000004">
      <c r="B9" s="13"/>
      <c r="C9" s="7" t="s">
        <v>7</v>
      </c>
      <c r="D9" s="7"/>
      <c r="E9" s="16" t="s">
        <v>2</v>
      </c>
      <c r="F9" s="16" t="s">
        <v>2</v>
      </c>
      <c r="G9" s="9"/>
    </row>
    <row r="10" spans="2:7" ht="15.7" x14ac:dyDescent="0.55000000000000004">
      <c r="B10" s="10"/>
      <c r="C10" s="11"/>
      <c r="D10" s="11"/>
      <c r="E10" s="11"/>
      <c r="F10" s="11"/>
      <c r="G10" s="12"/>
    </row>
    <row r="11" spans="2:7" ht="15.7" x14ac:dyDescent="0.55000000000000004">
      <c r="B11" s="17" t="s">
        <v>8</v>
      </c>
      <c r="C11" s="7"/>
      <c r="D11" s="18">
        <v>8202</v>
      </c>
      <c r="E11" s="18">
        <v>8203</v>
      </c>
      <c r="F11" s="7"/>
      <c r="G11" s="9"/>
    </row>
    <row r="12" spans="2:7" ht="15.7" x14ac:dyDescent="0.55000000000000004">
      <c r="B12" s="17"/>
      <c r="C12" s="7"/>
      <c r="D12" s="19" t="s">
        <v>9</v>
      </c>
      <c r="E12" s="19" t="s">
        <v>10</v>
      </c>
      <c r="F12" s="7"/>
      <c r="G12" s="9"/>
    </row>
    <row r="13" spans="2:7" ht="15.7" x14ac:dyDescent="0.55000000000000004">
      <c r="B13" s="17"/>
      <c r="C13" s="7"/>
      <c r="D13" s="19" t="s">
        <v>2</v>
      </c>
      <c r="E13" s="19" t="s">
        <v>11</v>
      </c>
      <c r="F13" s="7"/>
      <c r="G13" s="9"/>
    </row>
    <row r="14" spans="2:7" ht="15.7" x14ac:dyDescent="0.55000000000000004">
      <c r="B14" s="10"/>
      <c r="C14" s="11"/>
      <c r="D14" s="11"/>
      <c r="E14" s="11"/>
      <c r="F14" s="11"/>
      <c r="G14" s="12"/>
    </row>
    <row r="15" spans="2:7" ht="15.7" x14ac:dyDescent="0.55000000000000004">
      <c r="B15" s="20" t="s">
        <v>12</v>
      </c>
      <c r="C15" s="21">
        <v>8101</v>
      </c>
      <c r="D15" s="21">
        <v>8102</v>
      </c>
      <c r="E15" s="21">
        <v>8103</v>
      </c>
      <c r="F15" s="21" t="s">
        <v>13</v>
      </c>
      <c r="G15" s="22">
        <v>8105</v>
      </c>
    </row>
    <row r="16" spans="2:7" ht="15.7" x14ac:dyDescent="0.55000000000000004">
      <c r="B16" s="20"/>
      <c r="C16" s="23" t="s">
        <v>14</v>
      </c>
      <c r="D16" s="23" t="s">
        <v>15</v>
      </c>
      <c r="E16" s="23" t="s">
        <v>16</v>
      </c>
      <c r="F16" s="23" t="s">
        <v>17</v>
      </c>
      <c r="G16" s="24" t="s">
        <v>18</v>
      </c>
    </row>
    <row r="17" spans="2:7" ht="15.7" x14ac:dyDescent="0.55000000000000004">
      <c r="B17" s="20"/>
      <c r="C17" s="23" t="s">
        <v>19</v>
      </c>
      <c r="D17" s="23" t="s">
        <v>20</v>
      </c>
      <c r="E17" s="25" t="s">
        <v>21</v>
      </c>
      <c r="F17" s="25"/>
      <c r="G17" s="24" t="s">
        <v>22</v>
      </c>
    </row>
    <row r="18" spans="2:7" ht="16" thickBot="1" x14ac:dyDescent="0.6">
      <c r="B18" s="26"/>
      <c r="C18" s="27"/>
      <c r="D18" s="27"/>
      <c r="E18" s="27">
        <v>2007893983</v>
      </c>
      <c r="F18" s="27"/>
      <c r="G18" s="28"/>
    </row>
  </sheetData>
  <mergeCells count="1">
    <mergeCell ref="E17:F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37C3-71B9-479B-A7F7-B30278DA1572}">
  <dimension ref="B1:M16"/>
  <sheetViews>
    <sheetView workbookViewId="0">
      <selection activeCell="D28" sqref="D28"/>
    </sheetView>
  </sheetViews>
  <sheetFormatPr defaultRowHeight="14.35" x14ac:dyDescent="0.5"/>
  <cols>
    <col min="2" max="2" width="4.76171875" bestFit="1" customWidth="1"/>
    <col min="3" max="3" width="2.76171875" bestFit="1" customWidth="1"/>
    <col min="4" max="4" width="21.64453125" bestFit="1" customWidth="1"/>
    <col min="5" max="5" width="10.1171875" bestFit="1" customWidth="1"/>
    <col min="6" max="6" width="9" bestFit="1" customWidth="1"/>
    <col min="7" max="7" width="6.234375" bestFit="1" customWidth="1"/>
    <col min="8" max="8" width="8.3515625" bestFit="1" customWidth="1"/>
    <col min="9" max="9" width="5.234375" bestFit="1" customWidth="1"/>
    <col min="10" max="10" width="7.64453125" bestFit="1" customWidth="1"/>
    <col min="11" max="11" width="7.1171875" bestFit="1" customWidth="1"/>
    <col min="12" max="12" width="10.76171875" bestFit="1" customWidth="1"/>
    <col min="13" max="13" width="7.76171875" bestFit="1" customWidth="1"/>
  </cols>
  <sheetData>
    <row r="1" spans="2:13" ht="14.7" thickBot="1" x14ac:dyDescent="0.55000000000000004"/>
    <row r="2" spans="2:13" x14ac:dyDescent="0.5">
      <c r="C2" s="29" t="s">
        <v>23</v>
      </c>
      <c r="D2" s="30"/>
      <c r="E2" s="30"/>
      <c r="F2" s="30"/>
      <c r="G2" s="30"/>
      <c r="H2" s="30"/>
      <c r="I2" s="30"/>
      <c r="J2" s="30"/>
      <c r="K2" s="30"/>
      <c r="L2" s="31"/>
      <c r="M2" s="32"/>
    </row>
    <row r="3" spans="2:13" x14ac:dyDescent="0.5">
      <c r="C3" s="33"/>
      <c r="D3" s="34" t="s">
        <v>24</v>
      </c>
      <c r="E3" s="34"/>
      <c r="F3" s="34"/>
      <c r="G3" s="34"/>
      <c r="H3" s="34"/>
      <c r="I3" s="34"/>
      <c r="J3" s="34"/>
      <c r="K3" s="35" t="s">
        <v>25</v>
      </c>
      <c r="L3" s="36"/>
      <c r="M3" s="37" t="s">
        <v>26</v>
      </c>
    </row>
    <row r="4" spans="2:13" x14ac:dyDescent="0.5">
      <c r="B4">
        <v>8202</v>
      </c>
      <c r="C4" s="33">
        <v>1</v>
      </c>
      <c r="D4" s="34" t="s">
        <v>27</v>
      </c>
      <c r="E4" s="34" t="s">
        <v>28</v>
      </c>
      <c r="F4" s="34" t="s">
        <v>29</v>
      </c>
      <c r="G4" s="34"/>
      <c r="H4" s="34"/>
      <c r="I4" s="34"/>
      <c r="J4" s="34"/>
      <c r="K4" s="34">
        <v>305.27999999999997</v>
      </c>
      <c r="L4" s="38">
        <v>2005437470</v>
      </c>
      <c r="M4" s="39">
        <f>K4/2</f>
        <v>152.63999999999999</v>
      </c>
    </row>
    <row r="5" spans="2:13" x14ac:dyDescent="0.5">
      <c r="B5">
        <v>8402</v>
      </c>
      <c r="C5" s="40">
        <v>2</v>
      </c>
      <c r="D5" s="41" t="s">
        <v>27</v>
      </c>
      <c r="E5" s="42" t="s">
        <v>30</v>
      </c>
      <c r="F5" s="42" t="s">
        <v>31</v>
      </c>
      <c r="G5" s="41" t="s">
        <v>32</v>
      </c>
      <c r="H5" s="41"/>
      <c r="I5" s="41"/>
      <c r="J5" s="41"/>
      <c r="K5" s="41">
        <v>305.27999999999997</v>
      </c>
      <c r="L5" s="38">
        <v>2005437470</v>
      </c>
      <c r="M5" s="43">
        <f t="shared" ref="M5:M9" si="0">K5/2</f>
        <v>152.63999999999999</v>
      </c>
    </row>
    <row r="6" spans="2:13" x14ac:dyDescent="0.5">
      <c r="B6">
        <v>8304</v>
      </c>
      <c r="C6" s="33">
        <v>3</v>
      </c>
      <c r="D6" s="34" t="s">
        <v>27</v>
      </c>
      <c r="E6" s="34" t="s">
        <v>33</v>
      </c>
      <c r="F6" s="34" t="s">
        <v>34</v>
      </c>
      <c r="G6" s="34" t="s">
        <v>35</v>
      </c>
      <c r="H6" s="34"/>
      <c r="I6" s="34"/>
      <c r="J6" s="34"/>
      <c r="K6" s="34">
        <v>305.27999999999997</v>
      </c>
      <c r="L6" s="38">
        <v>2005437470</v>
      </c>
      <c r="M6" s="39">
        <f t="shared" si="0"/>
        <v>152.63999999999999</v>
      </c>
    </row>
    <row r="7" spans="2:13" x14ac:dyDescent="0.5">
      <c r="B7">
        <v>8303</v>
      </c>
      <c r="C7" s="40">
        <v>4</v>
      </c>
      <c r="D7" s="41" t="s">
        <v>27</v>
      </c>
      <c r="E7" s="41" t="s">
        <v>36</v>
      </c>
      <c r="F7" s="41" t="s">
        <v>37</v>
      </c>
      <c r="G7" s="41"/>
      <c r="H7" s="41"/>
      <c r="I7" s="41"/>
      <c r="J7" s="41"/>
      <c r="K7" s="41">
        <v>305.27999999999997</v>
      </c>
      <c r="L7" s="38">
        <v>2005437470</v>
      </c>
      <c r="M7" s="43">
        <f t="shared" si="0"/>
        <v>152.63999999999999</v>
      </c>
    </row>
    <row r="8" spans="2:13" x14ac:dyDescent="0.5">
      <c r="B8">
        <v>8105</v>
      </c>
      <c r="C8" s="33">
        <v>5</v>
      </c>
      <c r="D8" s="34" t="s">
        <v>38</v>
      </c>
      <c r="E8" s="34" t="s">
        <v>39</v>
      </c>
      <c r="F8" s="34" t="s">
        <v>40</v>
      </c>
      <c r="G8" s="34"/>
      <c r="H8" s="34"/>
      <c r="I8" s="34"/>
      <c r="J8" s="34"/>
      <c r="K8" s="34">
        <v>305.02</v>
      </c>
      <c r="L8" s="44">
        <v>2005438324</v>
      </c>
      <c r="M8" s="39">
        <f t="shared" si="0"/>
        <v>152.51</v>
      </c>
    </row>
    <row r="9" spans="2:13" x14ac:dyDescent="0.5">
      <c r="B9">
        <v>8203</v>
      </c>
      <c r="C9" s="40">
        <v>6</v>
      </c>
      <c r="D9" s="41" t="s">
        <v>38</v>
      </c>
      <c r="E9" s="41" t="s">
        <v>41</v>
      </c>
      <c r="F9" s="41" t="s">
        <v>42</v>
      </c>
      <c r="G9" s="41" t="s">
        <v>32</v>
      </c>
      <c r="H9" s="41"/>
      <c r="I9" s="41"/>
      <c r="J9" s="41"/>
      <c r="K9" s="41">
        <v>305.02</v>
      </c>
      <c r="L9" s="44">
        <v>2005438324</v>
      </c>
      <c r="M9" s="43">
        <f t="shared" si="0"/>
        <v>152.51</v>
      </c>
    </row>
    <row r="10" spans="2:13" x14ac:dyDescent="0.5">
      <c r="C10" s="33">
        <v>7</v>
      </c>
      <c r="D10" s="34" t="s">
        <v>43</v>
      </c>
      <c r="E10" s="34" t="s">
        <v>32</v>
      </c>
      <c r="F10" s="34" t="s">
        <v>32</v>
      </c>
      <c r="G10" s="34" t="s">
        <v>32</v>
      </c>
      <c r="H10" s="34"/>
      <c r="I10" s="34"/>
      <c r="J10" s="34"/>
      <c r="K10" s="34"/>
      <c r="L10" s="45"/>
      <c r="M10" s="39"/>
    </row>
    <row r="11" spans="2:13" x14ac:dyDescent="0.5">
      <c r="B11">
        <v>777</v>
      </c>
      <c r="C11" s="40">
        <v>8</v>
      </c>
      <c r="D11" s="41" t="s">
        <v>44</v>
      </c>
      <c r="E11" s="46"/>
      <c r="F11" s="46"/>
      <c r="G11" s="41"/>
      <c r="H11" s="41"/>
      <c r="I11" s="41"/>
      <c r="J11" s="41"/>
      <c r="K11" s="41"/>
      <c r="L11" s="47"/>
      <c r="M11" s="43"/>
    </row>
    <row r="12" spans="2:13" x14ac:dyDescent="0.5">
      <c r="B12">
        <v>8101</v>
      </c>
      <c r="C12" s="33">
        <v>9</v>
      </c>
      <c r="D12" s="34" t="s">
        <v>45</v>
      </c>
      <c r="E12" s="34" t="s">
        <v>14</v>
      </c>
      <c r="F12" s="34" t="s">
        <v>46</v>
      </c>
      <c r="G12" s="34" t="s">
        <v>47</v>
      </c>
      <c r="H12" s="34"/>
      <c r="I12" s="34"/>
      <c r="J12" s="34"/>
      <c r="K12" s="34">
        <v>497.28</v>
      </c>
      <c r="L12" s="48">
        <v>2005441802</v>
      </c>
      <c r="M12" s="39">
        <f>K12/3</f>
        <v>165.76</v>
      </c>
    </row>
    <row r="13" spans="2:13" x14ac:dyDescent="0.5">
      <c r="C13" s="40">
        <v>10</v>
      </c>
      <c r="D13" s="41" t="s">
        <v>48</v>
      </c>
      <c r="E13" s="41" t="s">
        <v>49</v>
      </c>
      <c r="F13" s="41" t="s">
        <v>50</v>
      </c>
      <c r="G13" s="41"/>
      <c r="H13" s="41"/>
      <c r="I13" s="41"/>
      <c r="J13" s="41"/>
      <c r="K13" s="41">
        <v>401.02</v>
      </c>
      <c r="L13" s="47">
        <v>2026268149</v>
      </c>
      <c r="M13" s="43">
        <f>K13/2</f>
        <v>200.51</v>
      </c>
    </row>
    <row r="14" spans="2:13" x14ac:dyDescent="0.5">
      <c r="B14">
        <v>8102</v>
      </c>
      <c r="C14" s="33">
        <v>11</v>
      </c>
      <c r="D14" s="34" t="s">
        <v>51</v>
      </c>
      <c r="E14" s="34" t="s">
        <v>52</v>
      </c>
      <c r="F14" s="34" t="s">
        <v>53</v>
      </c>
      <c r="G14" s="34" t="s">
        <v>54</v>
      </c>
      <c r="H14" s="34" t="s">
        <v>55</v>
      </c>
      <c r="I14" s="34" t="s">
        <v>29</v>
      </c>
      <c r="J14" s="34" t="s">
        <v>56</v>
      </c>
      <c r="K14" s="34">
        <v>782.96</v>
      </c>
      <c r="L14" s="49">
        <v>2025338289</v>
      </c>
      <c r="M14" s="39">
        <v>130.49299999999999</v>
      </c>
    </row>
    <row r="15" spans="2:13" ht="14.7" thickBot="1" x14ac:dyDescent="0.55000000000000004">
      <c r="B15">
        <v>8103</v>
      </c>
      <c r="C15" s="50">
        <v>12</v>
      </c>
      <c r="D15" s="51" t="s">
        <v>57</v>
      </c>
      <c r="E15" s="51" t="s">
        <v>58</v>
      </c>
      <c r="F15" s="52" t="s">
        <v>59</v>
      </c>
      <c r="G15" s="52" t="s">
        <v>60</v>
      </c>
      <c r="H15" s="52" t="s">
        <v>61</v>
      </c>
      <c r="I15" s="52"/>
      <c r="J15" s="52"/>
      <c r="K15" s="52">
        <v>243.88</v>
      </c>
      <c r="L15" s="53">
        <v>2007893983</v>
      </c>
      <c r="M15" s="54">
        <v>121.94</v>
      </c>
    </row>
    <row r="16" spans="2:13" x14ac:dyDescent="0.5">
      <c r="D16">
        <f>SUM(E16:J16)</f>
        <v>28</v>
      </c>
      <c r="E16">
        <v>10</v>
      </c>
      <c r="F16">
        <v>10</v>
      </c>
      <c r="G16">
        <v>4</v>
      </c>
      <c r="H16">
        <v>2</v>
      </c>
      <c r="I16">
        <v>1</v>
      </c>
      <c r="J16">
        <v>1</v>
      </c>
      <c r="K16">
        <f>SUM(K4:K15)</f>
        <v>3756.2999999999997</v>
      </c>
    </row>
  </sheetData>
  <mergeCells count="1">
    <mergeCell ref="C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F225-2FEB-44CA-8E42-02DABB1AF019}">
  <dimension ref="B1:J11"/>
  <sheetViews>
    <sheetView workbookViewId="0">
      <selection activeCell="E22" sqref="E22"/>
    </sheetView>
  </sheetViews>
  <sheetFormatPr defaultRowHeight="14.35" x14ac:dyDescent="0.5"/>
  <cols>
    <col min="2" max="2" width="1.76171875" bestFit="1" customWidth="1"/>
    <col min="4" max="4" width="8.41015625" bestFit="1" customWidth="1"/>
    <col min="5" max="5" width="9" bestFit="1" customWidth="1"/>
    <col min="6" max="6" width="8.234375" bestFit="1" customWidth="1"/>
    <col min="7" max="7" width="9.703125" bestFit="1" customWidth="1"/>
    <col min="8" max="8" width="8.05859375" bestFit="1" customWidth="1"/>
    <col min="9" max="9" width="6.234375" bestFit="1" customWidth="1"/>
    <col min="10" max="10" width="2.76171875" bestFit="1" customWidth="1"/>
  </cols>
  <sheetData>
    <row r="1" spans="2:10" ht="14.7" thickBot="1" x14ac:dyDescent="0.55000000000000004"/>
    <row r="2" spans="2:10" x14ac:dyDescent="0.5">
      <c r="B2" s="29" t="s">
        <v>62</v>
      </c>
      <c r="C2" s="30"/>
      <c r="D2" s="30"/>
      <c r="E2" s="30"/>
      <c r="F2" s="30"/>
      <c r="G2" s="30"/>
      <c r="H2" s="30"/>
      <c r="I2" s="32"/>
    </row>
    <row r="3" spans="2:10" x14ac:dyDescent="0.5">
      <c r="B3" s="33"/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/>
      <c r="I3" s="39"/>
    </row>
    <row r="4" spans="2:10" x14ac:dyDescent="0.5">
      <c r="B4" s="33"/>
      <c r="C4" s="34" t="s">
        <v>63</v>
      </c>
      <c r="D4" s="34" t="s">
        <v>64</v>
      </c>
      <c r="E4" s="34"/>
      <c r="F4" s="34" t="s">
        <v>32</v>
      </c>
      <c r="G4" s="34" t="s">
        <v>32</v>
      </c>
      <c r="H4" s="34"/>
      <c r="I4" s="39"/>
    </row>
    <row r="5" spans="2:10" x14ac:dyDescent="0.5">
      <c r="B5" s="40">
        <v>1</v>
      </c>
      <c r="C5" s="55" t="s">
        <v>65</v>
      </c>
      <c r="D5" s="42" t="s">
        <v>66</v>
      </c>
      <c r="E5" s="56" t="s">
        <v>60</v>
      </c>
      <c r="F5" s="56" t="s">
        <v>67</v>
      </c>
      <c r="G5" s="57" t="s">
        <v>68</v>
      </c>
      <c r="H5" s="56" t="s">
        <v>69</v>
      </c>
      <c r="I5" s="58"/>
      <c r="J5">
        <v>5</v>
      </c>
    </row>
    <row r="6" spans="2:10" x14ac:dyDescent="0.5">
      <c r="B6" s="33">
        <v>2</v>
      </c>
      <c r="C6" s="59" t="s">
        <v>33</v>
      </c>
      <c r="D6" s="60" t="s">
        <v>34</v>
      </c>
      <c r="E6" s="34" t="s">
        <v>70</v>
      </c>
      <c r="F6" s="61" t="s">
        <v>54</v>
      </c>
      <c r="G6" s="62" t="s">
        <v>71</v>
      </c>
      <c r="H6" s="34"/>
      <c r="I6" s="39"/>
      <c r="J6">
        <v>5</v>
      </c>
    </row>
    <row r="7" spans="2:10" x14ac:dyDescent="0.5">
      <c r="B7" s="40">
        <v>3</v>
      </c>
      <c r="C7" s="41" t="s">
        <v>72</v>
      </c>
      <c r="D7" s="63" t="s">
        <v>42</v>
      </c>
      <c r="E7" s="64" t="s">
        <v>28</v>
      </c>
      <c r="F7" s="63" t="s">
        <v>73</v>
      </c>
      <c r="G7" s="65" t="s">
        <v>32</v>
      </c>
      <c r="H7" s="41"/>
      <c r="I7" s="43"/>
      <c r="J7">
        <v>5</v>
      </c>
    </row>
    <row r="8" spans="2:10" x14ac:dyDescent="0.5">
      <c r="B8" s="33">
        <v>4</v>
      </c>
      <c r="C8" s="66" t="s">
        <v>36</v>
      </c>
      <c r="D8" s="67" t="s">
        <v>74</v>
      </c>
      <c r="E8" s="61" t="s">
        <v>75</v>
      </c>
      <c r="F8" s="66" t="s">
        <v>31</v>
      </c>
      <c r="G8" s="67" t="s">
        <v>76</v>
      </c>
      <c r="H8" s="34"/>
      <c r="I8" s="39"/>
      <c r="J8">
        <v>5</v>
      </c>
    </row>
    <row r="9" spans="2:10" x14ac:dyDescent="0.5">
      <c r="B9" s="40">
        <v>5</v>
      </c>
      <c r="C9" s="41" t="s">
        <v>77</v>
      </c>
      <c r="D9" s="41" t="s">
        <v>78</v>
      </c>
      <c r="E9" s="68" t="s">
        <v>40</v>
      </c>
      <c r="F9" s="69" t="s">
        <v>14</v>
      </c>
      <c r="G9" s="70" t="s">
        <v>79</v>
      </c>
      <c r="H9" s="41" t="s">
        <v>80</v>
      </c>
      <c r="I9" s="41" t="s">
        <v>53</v>
      </c>
      <c r="J9">
        <v>7</v>
      </c>
    </row>
    <row r="10" spans="2:10" ht="14.7" thickBot="1" x14ac:dyDescent="0.55000000000000004">
      <c r="B10" s="71"/>
      <c r="C10" s="72" t="s">
        <v>32</v>
      </c>
      <c r="D10" s="73" t="s">
        <v>32</v>
      </c>
      <c r="E10" s="73"/>
      <c r="F10" s="73"/>
      <c r="G10" s="73"/>
      <c r="H10" s="73"/>
      <c r="I10" s="74"/>
      <c r="J10" t="s">
        <v>32</v>
      </c>
    </row>
    <row r="11" spans="2:10" x14ac:dyDescent="0.5">
      <c r="J11">
        <f>SUM(J4:J10)</f>
        <v>27</v>
      </c>
    </row>
  </sheetData>
  <mergeCells count="1">
    <mergeCell ref="B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E1CF-AE28-499D-8BFF-D56F46009D77}">
  <dimension ref="B1:J30"/>
  <sheetViews>
    <sheetView workbookViewId="0">
      <selection activeCell="L14" sqref="L14"/>
    </sheetView>
  </sheetViews>
  <sheetFormatPr defaultRowHeight="14.35" x14ac:dyDescent="0.5"/>
  <cols>
    <col min="2" max="2" width="2.76171875" bestFit="1" customWidth="1"/>
    <col min="3" max="3" width="9.46875" bestFit="1" customWidth="1"/>
    <col min="4" max="4" width="23.64453125" bestFit="1" customWidth="1"/>
    <col min="5" max="5" width="12.41015625" bestFit="1" customWidth="1"/>
    <col min="6" max="6" width="4.52734375" bestFit="1" customWidth="1"/>
    <col min="7" max="7" width="10.87890625" bestFit="1" customWidth="1"/>
    <col min="8" max="8" width="6.87890625" bestFit="1" customWidth="1"/>
    <col min="9" max="9" width="12.703125" bestFit="1" customWidth="1"/>
    <col min="10" max="10" width="21.5859375" bestFit="1" customWidth="1"/>
  </cols>
  <sheetData>
    <row r="1" spans="2:10" ht="14.7" thickBot="1" x14ac:dyDescent="0.55000000000000004"/>
    <row r="2" spans="2:10" ht="14.7" thickBot="1" x14ac:dyDescent="0.55000000000000004">
      <c r="B2" s="75" t="s">
        <v>81</v>
      </c>
      <c r="C2" s="76"/>
      <c r="D2" s="76"/>
      <c r="E2" s="76"/>
      <c r="F2" s="76"/>
      <c r="G2" s="76"/>
      <c r="H2" s="76"/>
      <c r="I2" s="76"/>
      <c r="J2" s="77"/>
    </row>
    <row r="3" spans="2:10" x14ac:dyDescent="0.5">
      <c r="B3" s="78"/>
      <c r="C3" s="79"/>
      <c r="D3" s="79"/>
      <c r="E3" s="79"/>
      <c r="F3" s="79" t="s">
        <v>82</v>
      </c>
      <c r="G3" s="79" t="s">
        <v>83</v>
      </c>
      <c r="H3" s="79" t="s">
        <v>84</v>
      </c>
      <c r="I3" s="79"/>
      <c r="J3" s="80"/>
    </row>
    <row r="4" spans="2:10" x14ac:dyDescent="0.5">
      <c r="B4" s="33">
        <v>1</v>
      </c>
      <c r="C4" s="81" t="s">
        <v>85</v>
      </c>
      <c r="D4" s="82" t="s">
        <v>86</v>
      </c>
      <c r="E4" s="83" t="s">
        <v>87</v>
      </c>
      <c r="F4" s="82">
        <v>500</v>
      </c>
      <c r="G4" s="84">
        <f>AG21+AZ37</f>
        <v>0</v>
      </c>
      <c r="H4" s="84">
        <f>F4-G4</f>
        <v>500</v>
      </c>
      <c r="I4" s="82" t="s">
        <v>88</v>
      </c>
      <c r="J4" s="85"/>
    </row>
    <row r="5" spans="2:10" ht="25.35" x14ac:dyDescent="0.5">
      <c r="B5" s="33">
        <v>2</v>
      </c>
      <c r="C5" s="86" t="s">
        <v>89</v>
      </c>
      <c r="D5" s="87" t="s">
        <v>90</v>
      </c>
      <c r="E5" s="88" t="s">
        <v>91</v>
      </c>
      <c r="F5" s="82">
        <v>521</v>
      </c>
      <c r="G5" s="84">
        <f>AG11+AZ37</f>
        <v>0</v>
      </c>
      <c r="H5" s="84">
        <f t="shared" ref="H5:H22" si="0">F5-G5</f>
        <v>521</v>
      </c>
      <c r="I5" s="82" t="s">
        <v>92</v>
      </c>
      <c r="J5" s="85" t="s">
        <v>93</v>
      </c>
    </row>
    <row r="6" spans="2:10" ht="38.700000000000003" x14ac:dyDescent="0.5">
      <c r="B6" s="33">
        <v>3</v>
      </c>
      <c r="C6" s="89" t="s">
        <v>94</v>
      </c>
      <c r="D6" s="90" t="s">
        <v>95</v>
      </c>
      <c r="E6" s="91" t="s">
        <v>96</v>
      </c>
      <c r="F6" s="82">
        <v>500</v>
      </c>
      <c r="G6" s="84">
        <f>AG21+AZ37</f>
        <v>0</v>
      </c>
      <c r="H6" s="84">
        <f t="shared" si="0"/>
        <v>500</v>
      </c>
      <c r="I6" s="82" t="s">
        <v>97</v>
      </c>
      <c r="J6" s="85"/>
    </row>
    <row r="7" spans="2:10" ht="26" x14ac:dyDescent="0.5">
      <c r="B7" s="92">
        <v>4</v>
      </c>
      <c r="C7" s="89" t="s">
        <v>98</v>
      </c>
      <c r="D7" s="90" t="s">
        <v>99</v>
      </c>
      <c r="E7" s="91" t="s">
        <v>100</v>
      </c>
      <c r="F7" s="82">
        <v>521</v>
      </c>
      <c r="G7" s="84">
        <f>AG11+AZ37</f>
        <v>0</v>
      </c>
      <c r="H7" s="84">
        <f>F7-G7</f>
        <v>521</v>
      </c>
      <c r="I7" s="82" t="s">
        <v>92</v>
      </c>
      <c r="J7" s="85" t="s">
        <v>93</v>
      </c>
    </row>
    <row r="8" spans="2:10" ht="26" x14ac:dyDescent="0.5">
      <c r="B8" s="33">
        <v>5</v>
      </c>
      <c r="C8" s="89" t="s">
        <v>101</v>
      </c>
      <c r="D8" s="90" t="s">
        <v>102</v>
      </c>
      <c r="E8" s="91" t="s">
        <v>103</v>
      </c>
      <c r="F8" s="82">
        <v>521</v>
      </c>
      <c r="G8" s="84">
        <f>AG12+AZ37</f>
        <v>0</v>
      </c>
      <c r="H8" s="84">
        <f t="shared" si="0"/>
        <v>521</v>
      </c>
      <c r="I8" s="82" t="s">
        <v>104</v>
      </c>
      <c r="J8" s="85" t="s">
        <v>105</v>
      </c>
    </row>
    <row r="9" spans="2:10" ht="14.7" thickBot="1" x14ac:dyDescent="0.55000000000000004">
      <c r="B9" s="33">
        <v>6</v>
      </c>
      <c r="C9" s="93" t="s">
        <v>106</v>
      </c>
      <c r="D9" s="82" t="s">
        <v>107</v>
      </c>
      <c r="E9" s="94" t="s">
        <v>108</v>
      </c>
      <c r="F9" s="82">
        <v>521</v>
      </c>
      <c r="G9" s="84">
        <f>AG14+AZ37</f>
        <v>0</v>
      </c>
      <c r="H9" s="84">
        <f t="shared" si="0"/>
        <v>521</v>
      </c>
      <c r="I9" s="82" t="s">
        <v>88</v>
      </c>
      <c r="J9" s="85" t="s">
        <v>109</v>
      </c>
    </row>
    <row r="10" spans="2:10" ht="14.7" thickBot="1" x14ac:dyDescent="0.55000000000000004">
      <c r="B10" s="33">
        <v>7</v>
      </c>
      <c r="C10" s="86" t="s">
        <v>110</v>
      </c>
      <c r="D10" s="95" t="s">
        <v>111</v>
      </c>
      <c r="E10" s="96" t="s">
        <v>112</v>
      </c>
      <c r="F10" s="97">
        <v>521</v>
      </c>
      <c r="G10" s="84">
        <f>AG13+AZ37</f>
        <v>0</v>
      </c>
      <c r="H10" s="84">
        <f t="shared" si="0"/>
        <v>521</v>
      </c>
      <c r="I10" s="82" t="s">
        <v>113</v>
      </c>
      <c r="J10" s="85" t="s">
        <v>114</v>
      </c>
    </row>
    <row r="11" spans="2:10" x14ac:dyDescent="0.5">
      <c r="B11" s="33">
        <v>8</v>
      </c>
      <c r="C11" s="82" t="s">
        <v>115</v>
      </c>
      <c r="D11" s="82" t="s">
        <v>116</v>
      </c>
      <c r="E11" s="98" t="s">
        <v>117</v>
      </c>
      <c r="F11" s="82">
        <v>521</v>
      </c>
      <c r="G11" s="84">
        <f>AG15+AZ37</f>
        <v>0</v>
      </c>
      <c r="H11" s="84">
        <f t="shared" si="0"/>
        <v>521</v>
      </c>
      <c r="I11" s="82" t="s">
        <v>104</v>
      </c>
      <c r="J11" s="85" t="s">
        <v>118</v>
      </c>
    </row>
    <row r="12" spans="2:10" ht="26" x14ac:dyDescent="0.5">
      <c r="B12" s="33">
        <v>9</v>
      </c>
      <c r="C12" s="89" t="s">
        <v>119</v>
      </c>
      <c r="D12" s="90" t="s">
        <v>120</v>
      </c>
      <c r="E12" s="91" t="s">
        <v>121</v>
      </c>
      <c r="F12" s="82">
        <v>490</v>
      </c>
      <c r="G12" s="84">
        <f>AG22+AZ37</f>
        <v>0</v>
      </c>
      <c r="H12" s="84">
        <f t="shared" si="0"/>
        <v>490</v>
      </c>
      <c r="I12" s="82" t="s">
        <v>113</v>
      </c>
      <c r="J12" s="85" t="s">
        <v>122</v>
      </c>
    </row>
    <row r="13" spans="2:10" ht="26" x14ac:dyDescent="0.5">
      <c r="B13" s="33">
        <v>10</v>
      </c>
      <c r="C13" s="89" t="s">
        <v>123</v>
      </c>
      <c r="D13" s="90" t="s">
        <v>124</v>
      </c>
      <c r="E13" s="91" t="s">
        <v>125</v>
      </c>
      <c r="F13" s="82">
        <v>521</v>
      </c>
      <c r="G13" s="84">
        <f>AG13+AZ37</f>
        <v>0</v>
      </c>
      <c r="H13" s="84">
        <f t="shared" si="0"/>
        <v>521</v>
      </c>
      <c r="I13" s="82" t="s">
        <v>113</v>
      </c>
      <c r="J13" s="85" t="s">
        <v>114</v>
      </c>
    </row>
    <row r="14" spans="2:10" ht="26" x14ac:dyDescent="0.5">
      <c r="B14" s="33">
        <v>11</v>
      </c>
      <c r="C14" s="89" t="s">
        <v>126</v>
      </c>
      <c r="D14" s="90" t="s">
        <v>127</v>
      </c>
      <c r="E14" s="91" t="s">
        <v>128</v>
      </c>
      <c r="F14" s="82">
        <v>521</v>
      </c>
      <c r="G14" s="84">
        <f>AG12+AZ37</f>
        <v>0</v>
      </c>
      <c r="H14" s="84">
        <f t="shared" si="0"/>
        <v>521</v>
      </c>
      <c r="I14" s="82" t="s">
        <v>104</v>
      </c>
      <c r="J14" s="85" t="s">
        <v>105</v>
      </c>
    </row>
    <row r="15" spans="2:10" ht="26" x14ac:dyDescent="0.5">
      <c r="B15" s="33">
        <v>12</v>
      </c>
      <c r="C15" s="89" t="s">
        <v>129</v>
      </c>
      <c r="D15" s="90" t="s">
        <v>130</v>
      </c>
      <c r="E15" s="91" t="s">
        <v>131</v>
      </c>
      <c r="F15" s="82">
        <v>521</v>
      </c>
      <c r="G15" s="84">
        <f>AG16+AZ37</f>
        <v>0</v>
      </c>
      <c r="H15" s="84">
        <f t="shared" si="0"/>
        <v>521</v>
      </c>
      <c r="I15" s="82" t="s">
        <v>104</v>
      </c>
      <c r="J15" s="85" t="s">
        <v>132</v>
      </c>
    </row>
    <row r="16" spans="2:10" ht="26" x14ac:dyDescent="0.5">
      <c r="B16" s="33">
        <v>13</v>
      </c>
      <c r="C16" s="89" t="s">
        <v>133</v>
      </c>
      <c r="D16" s="90" t="s">
        <v>134</v>
      </c>
      <c r="E16" s="91" t="s">
        <v>135</v>
      </c>
      <c r="F16" s="82">
        <v>521</v>
      </c>
      <c r="G16" s="84">
        <f>AG16+AZ37</f>
        <v>0</v>
      </c>
      <c r="H16" s="84">
        <f t="shared" si="0"/>
        <v>521</v>
      </c>
      <c r="I16" s="82" t="s">
        <v>104</v>
      </c>
      <c r="J16" s="85" t="s">
        <v>132</v>
      </c>
    </row>
    <row r="17" spans="2:10" ht="38.700000000000003" x14ac:dyDescent="0.5">
      <c r="B17" s="33">
        <v>14</v>
      </c>
      <c r="C17" s="89" t="s">
        <v>136</v>
      </c>
      <c r="D17" s="90" t="s">
        <v>137</v>
      </c>
      <c r="E17" s="91" t="s">
        <v>138</v>
      </c>
      <c r="F17" s="82">
        <v>490</v>
      </c>
      <c r="G17" s="84">
        <f>AG22+AZ37</f>
        <v>0</v>
      </c>
      <c r="H17" s="84">
        <f t="shared" si="0"/>
        <v>490</v>
      </c>
      <c r="I17" s="82" t="s">
        <v>113</v>
      </c>
      <c r="J17" s="85" t="s">
        <v>122</v>
      </c>
    </row>
    <row r="18" spans="2:10" x14ac:dyDescent="0.5">
      <c r="B18" s="33">
        <v>15</v>
      </c>
      <c r="C18" s="82" t="s">
        <v>139</v>
      </c>
      <c r="D18" s="82" t="s">
        <v>140</v>
      </c>
      <c r="E18" s="83" t="s">
        <v>141</v>
      </c>
      <c r="F18" s="82">
        <v>521</v>
      </c>
      <c r="G18" s="84">
        <f>AG15+AZ37</f>
        <v>0</v>
      </c>
      <c r="H18" s="84">
        <f t="shared" si="0"/>
        <v>521</v>
      </c>
      <c r="I18" s="82" t="s">
        <v>113</v>
      </c>
      <c r="J18" s="85"/>
    </row>
    <row r="19" spans="2:10" x14ac:dyDescent="0.5">
      <c r="B19" s="33">
        <v>16</v>
      </c>
      <c r="C19" s="86" t="s">
        <v>142</v>
      </c>
      <c r="D19" s="87" t="s">
        <v>143</v>
      </c>
      <c r="E19" s="91" t="s">
        <v>144</v>
      </c>
      <c r="F19" s="82">
        <v>500</v>
      </c>
      <c r="G19" s="82">
        <f>AG21+AZ40</f>
        <v>0</v>
      </c>
      <c r="H19" s="84">
        <f t="shared" si="0"/>
        <v>500</v>
      </c>
      <c r="I19" s="82" t="s">
        <v>145</v>
      </c>
      <c r="J19" s="85" t="s">
        <v>146</v>
      </c>
    </row>
    <row r="20" spans="2:10" x14ac:dyDescent="0.5">
      <c r="B20" s="33">
        <v>17</v>
      </c>
      <c r="C20" s="82" t="s">
        <v>147</v>
      </c>
      <c r="D20" s="82" t="s">
        <v>148</v>
      </c>
      <c r="E20" s="83" t="s">
        <v>149</v>
      </c>
      <c r="F20" s="82">
        <v>500</v>
      </c>
      <c r="G20" s="84">
        <f>AG22+AZ37</f>
        <v>0</v>
      </c>
      <c r="H20" s="84">
        <f t="shared" si="0"/>
        <v>500</v>
      </c>
      <c r="I20" s="82" t="s">
        <v>104</v>
      </c>
      <c r="J20" s="85"/>
    </row>
    <row r="21" spans="2:10" x14ac:dyDescent="0.5">
      <c r="B21" s="33">
        <v>18</v>
      </c>
      <c r="C21" s="82" t="s">
        <v>150</v>
      </c>
      <c r="D21" s="82" t="s">
        <v>151</v>
      </c>
      <c r="E21" s="83" t="s">
        <v>152</v>
      </c>
      <c r="F21" s="82">
        <v>521</v>
      </c>
      <c r="G21" s="84">
        <f>AG14+AZ37</f>
        <v>0</v>
      </c>
      <c r="H21" s="84">
        <f t="shared" si="0"/>
        <v>521</v>
      </c>
      <c r="I21" s="82" t="s">
        <v>88</v>
      </c>
      <c r="J21" s="85" t="s">
        <v>109</v>
      </c>
    </row>
    <row r="22" spans="2:10" x14ac:dyDescent="0.5">
      <c r="B22" s="33">
        <v>19</v>
      </c>
      <c r="C22" s="82" t="s">
        <v>153</v>
      </c>
      <c r="D22" s="82" t="s">
        <v>154</v>
      </c>
      <c r="E22" s="91" t="s">
        <v>155</v>
      </c>
      <c r="F22" s="82">
        <v>769</v>
      </c>
      <c r="G22" s="84">
        <f>AE20+AZ37</f>
        <v>0</v>
      </c>
      <c r="H22" s="84">
        <f t="shared" si="0"/>
        <v>769</v>
      </c>
      <c r="I22" s="82" t="s">
        <v>156</v>
      </c>
      <c r="J22" s="85"/>
    </row>
    <row r="23" spans="2:10" x14ac:dyDescent="0.5">
      <c r="B23" s="33">
        <v>20</v>
      </c>
      <c r="C23" s="82" t="s">
        <v>157</v>
      </c>
      <c r="D23" s="82" t="s">
        <v>158</v>
      </c>
      <c r="E23" s="83" t="s">
        <v>159</v>
      </c>
      <c r="F23" s="82">
        <v>490</v>
      </c>
      <c r="G23" s="84">
        <f>AG21+AZ37</f>
        <v>0</v>
      </c>
      <c r="H23" s="84">
        <f>F23-G23</f>
        <v>490</v>
      </c>
      <c r="I23" s="82" t="s">
        <v>104</v>
      </c>
      <c r="J23" s="85" t="s">
        <v>160</v>
      </c>
    </row>
    <row r="24" spans="2:10" x14ac:dyDescent="0.5">
      <c r="B24" s="33">
        <v>21</v>
      </c>
      <c r="C24" s="82" t="s">
        <v>161</v>
      </c>
      <c r="D24" s="82" t="s">
        <v>162</v>
      </c>
      <c r="E24" s="83" t="s">
        <v>163</v>
      </c>
      <c r="F24" s="82">
        <v>490</v>
      </c>
      <c r="G24" s="84">
        <f>AG22+AZ37</f>
        <v>0</v>
      </c>
      <c r="H24" s="84">
        <f>F24-G24</f>
        <v>490</v>
      </c>
      <c r="I24" s="82" t="s">
        <v>113</v>
      </c>
      <c r="J24" s="85" t="s">
        <v>122</v>
      </c>
    </row>
    <row r="25" spans="2:10" x14ac:dyDescent="0.5">
      <c r="B25" s="33">
        <v>22</v>
      </c>
      <c r="C25" s="82"/>
      <c r="D25" s="82" t="s">
        <v>66</v>
      </c>
      <c r="E25" s="83" t="s">
        <v>164</v>
      </c>
      <c r="F25" s="82">
        <v>490</v>
      </c>
      <c r="G25" s="84">
        <f>AG22+AZ37</f>
        <v>0</v>
      </c>
      <c r="H25" s="84">
        <f>F25-G25</f>
        <v>490</v>
      </c>
      <c r="I25" s="82" t="s">
        <v>113</v>
      </c>
      <c r="J25" s="85" t="s">
        <v>122</v>
      </c>
    </row>
    <row r="26" spans="2:10" x14ac:dyDescent="0.5">
      <c r="B26" s="33">
        <v>23</v>
      </c>
      <c r="C26" s="99" t="s">
        <v>165</v>
      </c>
      <c r="D26" s="82" t="s">
        <v>166</v>
      </c>
      <c r="E26" s="83" t="s">
        <v>167</v>
      </c>
      <c r="F26" s="82">
        <v>318</v>
      </c>
      <c r="G26" s="84">
        <f>AG19+AZ37</f>
        <v>0</v>
      </c>
      <c r="H26" s="100">
        <v>0</v>
      </c>
      <c r="I26" s="82" t="s">
        <v>113</v>
      </c>
      <c r="J26" s="101" t="s">
        <v>168</v>
      </c>
    </row>
    <row r="27" spans="2:10" x14ac:dyDescent="0.5">
      <c r="B27" s="33">
        <v>24</v>
      </c>
      <c r="C27" s="102" t="s">
        <v>169</v>
      </c>
      <c r="D27" s="82" t="s">
        <v>170</v>
      </c>
      <c r="E27" s="83" t="s">
        <v>171</v>
      </c>
      <c r="F27" s="82">
        <v>318</v>
      </c>
      <c r="G27" s="84">
        <f>AG19+AZ37</f>
        <v>0</v>
      </c>
      <c r="H27" s="100">
        <v>0</v>
      </c>
      <c r="I27" s="82" t="s">
        <v>113</v>
      </c>
      <c r="J27" s="101" t="s">
        <v>168</v>
      </c>
    </row>
    <row r="28" spans="2:10" x14ac:dyDescent="0.5">
      <c r="B28" s="33">
        <v>25</v>
      </c>
      <c r="C28" s="82"/>
      <c r="D28" s="82" t="s">
        <v>172</v>
      </c>
      <c r="E28" s="83" t="s">
        <v>173</v>
      </c>
      <c r="F28" s="82">
        <v>318</v>
      </c>
      <c r="G28" s="84">
        <f>AG19+AZ37</f>
        <v>0</v>
      </c>
      <c r="H28" s="100">
        <v>0</v>
      </c>
      <c r="I28" s="82" t="s">
        <v>113</v>
      </c>
      <c r="J28" s="101" t="s">
        <v>168</v>
      </c>
    </row>
    <row r="29" spans="2:10" x14ac:dyDescent="0.5">
      <c r="B29" s="33">
        <v>26</v>
      </c>
      <c r="C29" t="s">
        <v>174</v>
      </c>
      <c r="D29" s="82" t="s">
        <v>175</v>
      </c>
      <c r="E29" s="83" t="s">
        <v>176</v>
      </c>
      <c r="F29" s="82">
        <v>500</v>
      </c>
      <c r="G29" s="84">
        <f>AG21+AZ37</f>
        <v>0</v>
      </c>
      <c r="H29" s="84">
        <f>F29-G29</f>
        <v>500</v>
      </c>
      <c r="I29" s="82" t="s">
        <v>177</v>
      </c>
      <c r="J29" s="101" t="s">
        <v>178</v>
      </c>
    </row>
    <row r="30" spans="2:10" ht="14.7" thickBot="1" x14ac:dyDescent="0.55000000000000004">
      <c r="B30" s="71">
        <v>27</v>
      </c>
      <c r="C30" s="73"/>
      <c r="D30" s="103" t="s">
        <v>179</v>
      </c>
      <c r="E30" s="73"/>
      <c r="F30" s="73">
        <v>13</v>
      </c>
      <c r="G30" s="73">
        <v>13</v>
      </c>
      <c r="H30" s="73">
        <f>F30-G30</f>
        <v>0</v>
      </c>
      <c r="I30" s="73" t="s">
        <v>180</v>
      </c>
      <c r="J30" s="104" t="s">
        <v>114</v>
      </c>
    </row>
  </sheetData>
  <mergeCells count="1">
    <mergeCell ref="B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596B7-A32F-44C8-8DDC-35A389339C53}">
  <dimension ref="B1:K29"/>
  <sheetViews>
    <sheetView workbookViewId="0">
      <selection activeCell="E32" sqref="E32"/>
    </sheetView>
  </sheetViews>
  <sheetFormatPr defaultRowHeight="14.35" x14ac:dyDescent="0.5"/>
  <cols>
    <col min="2" max="2" width="12.703125" bestFit="1" customWidth="1"/>
    <col min="3" max="3" width="37.52734375" bestFit="1" customWidth="1"/>
    <col min="4" max="4" width="6.46875" bestFit="1" customWidth="1"/>
    <col min="5" max="5" width="11" bestFit="1" customWidth="1"/>
    <col min="8" max="8" width="6.46875" bestFit="1" customWidth="1"/>
    <col min="9" max="9" width="10.17578125" bestFit="1" customWidth="1"/>
    <col min="10" max="10" width="18.87890625" bestFit="1" customWidth="1"/>
    <col min="11" max="11" width="6.46875" bestFit="1" customWidth="1"/>
  </cols>
  <sheetData>
    <row r="1" spans="2:11" ht="14.7" thickBot="1" x14ac:dyDescent="0.55000000000000004"/>
    <row r="2" spans="2:11" ht="14.7" thickBot="1" x14ac:dyDescent="0.55000000000000004">
      <c r="B2" s="105" t="s">
        <v>181</v>
      </c>
      <c r="C2" s="106"/>
      <c r="D2" s="106"/>
      <c r="E2" s="106"/>
      <c r="F2" s="106"/>
      <c r="G2" s="106"/>
      <c r="H2" s="106"/>
      <c r="I2" s="106"/>
      <c r="J2" s="106"/>
      <c r="K2" s="107"/>
    </row>
    <row r="3" spans="2:11" x14ac:dyDescent="0.5">
      <c r="B3" s="108" t="s">
        <v>182</v>
      </c>
      <c r="C3" s="109"/>
      <c r="D3" s="110" t="s">
        <v>183</v>
      </c>
      <c r="E3" s="111" t="s">
        <v>184</v>
      </c>
      <c r="F3" s="112"/>
      <c r="G3" s="113"/>
      <c r="H3" s="114" t="s">
        <v>183</v>
      </c>
      <c r="I3" s="109" t="s">
        <v>185</v>
      </c>
      <c r="J3" s="109"/>
      <c r="K3" s="115" t="s">
        <v>183</v>
      </c>
    </row>
    <row r="4" spans="2:11" x14ac:dyDescent="0.5">
      <c r="B4" s="116" t="s">
        <v>186</v>
      </c>
      <c r="C4" s="117" t="s">
        <v>187</v>
      </c>
      <c r="D4" s="117" t="s">
        <v>188</v>
      </c>
      <c r="E4" s="118" t="s">
        <v>189</v>
      </c>
      <c r="F4" s="119" t="s">
        <v>190</v>
      </c>
      <c r="G4" s="120"/>
      <c r="H4" s="121" t="s">
        <v>191</v>
      </c>
      <c r="I4" s="122" t="s">
        <v>189</v>
      </c>
      <c r="J4" s="117" t="s">
        <v>190</v>
      </c>
      <c r="K4" s="123" t="s">
        <v>192</v>
      </c>
    </row>
    <row r="5" spans="2:11" x14ac:dyDescent="0.5">
      <c r="B5" s="116" t="s">
        <v>193</v>
      </c>
      <c r="C5" s="117" t="s">
        <v>194</v>
      </c>
      <c r="D5" s="117" t="s">
        <v>192</v>
      </c>
      <c r="E5" s="121" t="s">
        <v>195</v>
      </c>
      <c r="F5" s="119" t="s">
        <v>196</v>
      </c>
      <c r="G5" s="120"/>
      <c r="H5" s="121" t="s">
        <v>197</v>
      </c>
      <c r="I5" s="122" t="s">
        <v>195</v>
      </c>
      <c r="J5" s="117" t="s">
        <v>196</v>
      </c>
      <c r="K5" s="123" t="s">
        <v>192</v>
      </c>
    </row>
    <row r="6" spans="2:11" x14ac:dyDescent="0.5">
      <c r="B6" s="116" t="s">
        <v>198</v>
      </c>
      <c r="C6" s="117" t="s">
        <v>199</v>
      </c>
      <c r="D6" s="117" t="s">
        <v>200</v>
      </c>
      <c r="E6" s="121" t="s">
        <v>201</v>
      </c>
      <c r="F6" s="119" t="s">
        <v>202</v>
      </c>
      <c r="G6" s="120"/>
      <c r="H6" s="121" t="s">
        <v>200</v>
      </c>
      <c r="I6" s="122" t="s">
        <v>203</v>
      </c>
      <c r="J6" s="117" t="s">
        <v>204</v>
      </c>
      <c r="K6" s="123" t="s">
        <v>192</v>
      </c>
    </row>
    <row r="7" spans="2:11" x14ac:dyDescent="0.5">
      <c r="B7" s="124" t="s">
        <v>205</v>
      </c>
      <c r="C7" s="117" t="s">
        <v>206</v>
      </c>
      <c r="D7" s="117" t="s">
        <v>32</v>
      </c>
      <c r="E7" s="121" t="s">
        <v>207</v>
      </c>
      <c r="F7" s="119" t="s">
        <v>208</v>
      </c>
      <c r="G7" s="120"/>
      <c r="H7" s="121" t="s">
        <v>209</v>
      </c>
      <c r="I7" s="122" t="s">
        <v>210</v>
      </c>
      <c r="J7" s="117" t="s">
        <v>211</v>
      </c>
      <c r="K7" s="123" t="s">
        <v>209</v>
      </c>
    </row>
    <row r="8" spans="2:11" x14ac:dyDescent="0.5">
      <c r="B8" s="124" t="s">
        <v>212</v>
      </c>
      <c r="C8" s="117" t="s">
        <v>213</v>
      </c>
      <c r="D8" s="117" t="s">
        <v>214</v>
      </c>
      <c r="E8" s="121" t="s">
        <v>215</v>
      </c>
      <c r="F8" s="119" t="s">
        <v>216</v>
      </c>
      <c r="G8" s="120"/>
      <c r="H8" s="121" t="s">
        <v>217</v>
      </c>
      <c r="I8" s="122" t="s">
        <v>218</v>
      </c>
      <c r="J8" s="117" t="s">
        <v>219</v>
      </c>
      <c r="K8" s="123" t="s">
        <v>192</v>
      </c>
    </row>
    <row r="9" spans="2:11" x14ac:dyDescent="0.5">
      <c r="B9" s="124" t="s">
        <v>220</v>
      </c>
      <c r="C9" s="117" t="s">
        <v>221</v>
      </c>
      <c r="D9" s="117" t="s">
        <v>214</v>
      </c>
      <c r="E9" s="121" t="s">
        <v>222</v>
      </c>
      <c r="F9" s="119" t="s">
        <v>223</v>
      </c>
      <c r="G9" s="120"/>
      <c r="H9" s="121" t="s">
        <v>224</v>
      </c>
      <c r="I9" s="122" t="s">
        <v>225</v>
      </c>
      <c r="J9" s="117" t="s">
        <v>226</v>
      </c>
      <c r="K9" s="123" t="s">
        <v>214</v>
      </c>
    </row>
    <row r="10" spans="2:11" x14ac:dyDescent="0.5">
      <c r="B10" s="124" t="s">
        <v>227</v>
      </c>
      <c r="C10" s="117" t="s">
        <v>228</v>
      </c>
      <c r="D10" s="117" t="s">
        <v>192</v>
      </c>
      <c r="E10" s="121" t="s">
        <v>212</v>
      </c>
      <c r="F10" s="119" t="s">
        <v>229</v>
      </c>
      <c r="G10" s="120"/>
      <c r="H10" s="121" t="s">
        <v>230</v>
      </c>
      <c r="I10" s="122" t="s">
        <v>231</v>
      </c>
      <c r="J10" s="117" t="s">
        <v>232</v>
      </c>
      <c r="K10" s="123" t="s">
        <v>192</v>
      </c>
    </row>
    <row r="11" spans="2:11" x14ac:dyDescent="0.5">
      <c r="B11" s="124" t="s">
        <v>233</v>
      </c>
      <c r="C11" s="117" t="s">
        <v>234</v>
      </c>
      <c r="D11" s="117" t="s">
        <v>214</v>
      </c>
      <c r="E11" s="121" t="s">
        <v>235</v>
      </c>
      <c r="F11" s="119" t="s">
        <v>32</v>
      </c>
      <c r="G11" s="120"/>
      <c r="H11" s="121" t="s">
        <v>236</v>
      </c>
      <c r="I11" s="125">
        <v>0.75</v>
      </c>
      <c r="J11" s="117" t="s">
        <v>237</v>
      </c>
      <c r="K11" s="123"/>
    </row>
    <row r="12" spans="2:11" x14ac:dyDescent="0.5">
      <c r="B12" s="124" t="s">
        <v>238</v>
      </c>
      <c r="C12" s="117" t="s">
        <v>239</v>
      </c>
      <c r="D12" s="117" t="s">
        <v>200</v>
      </c>
      <c r="E12" s="121" t="s">
        <v>240</v>
      </c>
      <c r="F12" s="119" t="s">
        <v>241</v>
      </c>
      <c r="G12" s="120"/>
      <c r="H12" s="121" t="s">
        <v>200</v>
      </c>
      <c r="I12" s="117"/>
      <c r="J12" s="117"/>
      <c r="K12" s="123"/>
    </row>
    <row r="13" spans="2:11" x14ac:dyDescent="0.5">
      <c r="B13" s="124" t="s">
        <v>242</v>
      </c>
      <c r="C13" s="117" t="s">
        <v>243</v>
      </c>
      <c r="D13" s="117" t="s">
        <v>32</v>
      </c>
      <c r="E13" s="121" t="s">
        <v>244</v>
      </c>
      <c r="F13" s="119" t="s">
        <v>245</v>
      </c>
      <c r="G13" s="120"/>
      <c r="H13" s="121" t="s">
        <v>246</v>
      </c>
      <c r="I13" s="117"/>
      <c r="J13" s="117"/>
      <c r="K13" s="123"/>
    </row>
    <row r="14" spans="2:11" x14ac:dyDescent="0.5">
      <c r="B14" s="124" t="s">
        <v>247</v>
      </c>
      <c r="C14" s="117" t="s">
        <v>248</v>
      </c>
      <c r="D14" s="117"/>
      <c r="E14" s="121" t="s">
        <v>249</v>
      </c>
      <c r="F14" s="119" t="s">
        <v>250</v>
      </c>
      <c r="G14" s="120"/>
      <c r="H14" s="121" t="s">
        <v>214</v>
      </c>
      <c r="I14" s="117"/>
      <c r="J14" s="117"/>
      <c r="K14" s="123"/>
    </row>
    <row r="15" spans="2:11" x14ac:dyDescent="0.5">
      <c r="B15" s="124" t="s">
        <v>251</v>
      </c>
      <c r="C15" s="117" t="s">
        <v>252</v>
      </c>
      <c r="D15" s="117"/>
      <c r="E15" s="121" t="s">
        <v>253</v>
      </c>
      <c r="F15" s="119" t="s">
        <v>254</v>
      </c>
      <c r="G15" s="120"/>
      <c r="H15" s="121"/>
      <c r="I15" s="117"/>
      <c r="J15" s="117"/>
      <c r="K15" s="123"/>
    </row>
    <row r="16" spans="2:11" x14ac:dyDescent="0.5">
      <c r="B16" s="124" t="s">
        <v>255</v>
      </c>
      <c r="C16" s="117" t="s">
        <v>256</v>
      </c>
      <c r="D16" s="117"/>
      <c r="E16" s="121" t="s">
        <v>251</v>
      </c>
      <c r="F16" s="119" t="s">
        <v>257</v>
      </c>
      <c r="G16" s="120"/>
      <c r="H16" s="121"/>
      <c r="I16" s="117"/>
      <c r="J16" s="117"/>
      <c r="K16" s="123"/>
    </row>
    <row r="17" spans="2:11" ht="14.7" thickBot="1" x14ac:dyDescent="0.55000000000000004">
      <c r="B17" s="126" t="s">
        <v>258</v>
      </c>
      <c r="C17" s="127" t="s">
        <v>259</v>
      </c>
      <c r="D17" s="127"/>
      <c r="E17" s="128" t="s">
        <v>260</v>
      </c>
      <c r="F17" s="129" t="s">
        <v>261</v>
      </c>
      <c r="G17" s="130"/>
      <c r="H17" s="128"/>
      <c r="I17" s="127"/>
      <c r="J17" s="127" t="s">
        <v>32</v>
      </c>
      <c r="K17" s="131"/>
    </row>
    <row r="18" spans="2:11" x14ac:dyDescent="0.5">
      <c r="B18" s="132" t="s">
        <v>262</v>
      </c>
      <c r="C18" s="133" t="s">
        <v>263</v>
      </c>
      <c r="F18" s="134"/>
      <c r="G18" s="134"/>
      <c r="J18" t="s">
        <v>32</v>
      </c>
    </row>
    <row r="19" spans="2:11" ht="14.7" thickBot="1" x14ac:dyDescent="0.55000000000000004">
      <c r="F19" s="135"/>
      <c r="G19" s="135"/>
    </row>
    <row r="20" spans="2:11" ht="14.7" thickBot="1" x14ac:dyDescent="0.55000000000000004">
      <c r="B20" s="136" t="s">
        <v>264</v>
      </c>
      <c r="C20" s="137"/>
      <c r="D20" s="137"/>
      <c r="E20" s="137"/>
      <c r="F20" s="137"/>
      <c r="G20" s="137"/>
      <c r="H20" s="137"/>
      <c r="I20" s="137"/>
      <c r="J20" s="137"/>
      <c r="K20" s="138"/>
    </row>
    <row r="21" spans="2:11" x14ac:dyDescent="0.5">
      <c r="B21" s="139"/>
      <c r="C21" s="110" t="s">
        <v>265</v>
      </c>
      <c r="D21" s="140"/>
      <c r="E21" s="140"/>
      <c r="F21" s="141"/>
      <c r="G21" s="142"/>
      <c r="H21" s="140"/>
      <c r="I21" s="143"/>
      <c r="J21" s="143"/>
      <c r="K21" s="144"/>
    </row>
    <row r="22" spans="2:11" x14ac:dyDescent="0.5">
      <c r="B22" s="124"/>
      <c r="C22" s="117" t="s">
        <v>266</v>
      </c>
      <c r="D22" s="34">
        <v>50</v>
      </c>
      <c r="E22" s="34"/>
      <c r="F22" s="145"/>
      <c r="G22" s="146"/>
      <c r="H22" s="34"/>
      <c r="I22" s="42"/>
      <c r="J22" s="42"/>
      <c r="K22" s="39"/>
    </row>
    <row r="23" spans="2:11" x14ac:dyDescent="0.5">
      <c r="B23" s="124" t="s">
        <v>205</v>
      </c>
      <c r="C23" s="117" t="s">
        <v>267</v>
      </c>
      <c r="D23" s="34">
        <v>50</v>
      </c>
      <c r="E23" s="121" t="s">
        <v>207</v>
      </c>
      <c r="F23" s="147" t="s">
        <v>208</v>
      </c>
      <c r="G23" s="147"/>
      <c r="H23" s="34">
        <v>50</v>
      </c>
      <c r="I23" s="122" t="s">
        <v>210</v>
      </c>
      <c r="J23" s="117" t="s">
        <v>211</v>
      </c>
      <c r="K23" s="39">
        <v>20</v>
      </c>
    </row>
    <row r="24" spans="2:11" x14ac:dyDescent="0.5">
      <c r="B24" s="124" t="s">
        <v>247</v>
      </c>
      <c r="C24" s="117" t="s">
        <v>268</v>
      </c>
      <c r="D24" s="34">
        <v>50</v>
      </c>
      <c r="E24" s="121" t="s">
        <v>212</v>
      </c>
      <c r="F24" s="147" t="s">
        <v>229</v>
      </c>
      <c r="G24" s="147"/>
      <c r="H24" s="34">
        <v>10</v>
      </c>
      <c r="I24" s="122" t="s">
        <v>225</v>
      </c>
      <c r="J24" s="117" t="s">
        <v>226</v>
      </c>
      <c r="K24" s="39">
        <v>50</v>
      </c>
    </row>
    <row r="25" spans="2:11" x14ac:dyDescent="0.5">
      <c r="B25" s="124"/>
      <c r="C25" s="117"/>
      <c r="D25" s="34"/>
      <c r="E25" s="121" t="s">
        <v>240</v>
      </c>
      <c r="F25" s="147" t="s">
        <v>241</v>
      </c>
      <c r="G25" s="147"/>
      <c r="H25" s="34">
        <v>25</v>
      </c>
      <c r="I25" s="42"/>
      <c r="J25" s="42"/>
      <c r="K25" s="39"/>
    </row>
    <row r="26" spans="2:11" x14ac:dyDescent="0.5">
      <c r="B26" s="124"/>
      <c r="C26" s="117"/>
      <c r="D26" s="34"/>
      <c r="E26" s="121" t="s">
        <v>249</v>
      </c>
      <c r="F26" s="147" t="s">
        <v>269</v>
      </c>
      <c r="G26" s="147"/>
      <c r="H26" s="34">
        <v>50</v>
      </c>
      <c r="I26" s="42"/>
      <c r="J26" s="42"/>
      <c r="K26" s="39"/>
    </row>
    <row r="27" spans="2:11" x14ac:dyDescent="0.5">
      <c r="B27" s="33"/>
      <c r="C27" s="34"/>
      <c r="D27" s="148">
        <v>150</v>
      </c>
      <c r="E27" s="34"/>
      <c r="F27" s="145"/>
      <c r="G27" s="146"/>
      <c r="H27" s="148">
        <v>135</v>
      </c>
      <c r="I27" s="34"/>
      <c r="J27" s="34"/>
      <c r="K27" s="149">
        <v>70</v>
      </c>
    </row>
    <row r="28" spans="2:11" x14ac:dyDescent="0.5">
      <c r="B28" s="150"/>
      <c r="C28" s="151"/>
      <c r="D28" s="152"/>
      <c r="E28" s="151"/>
      <c r="F28" s="153"/>
      <c r="G28" s="154"/>
      <c r="H28" s="152"/>
      <c r="I28" s="151"/>
      <c r="J28" s="151" t="s">
        <v>270</v>
      </c>
      <c r="K28" s="155">
        <v>13</v>
      </c>
    </row>
    <row r="29" spans="2:11" ht="14.7" thickBot="1" x14ac:dyDescent="0.55000000000000004">
      <c r="B29" s="71"/>
      <c r="C29" s="73"/>
      <c r="D29" s="73"/>
      <c r="E29" s="73"/>
      <c r="F29" s="156"/>
      <c r="G29" s="157"/>
      <c r="H29" s="73"/>
      <c r="I29" s="73"/>
      <c r="J29" s="73" t="s">
        <v>271</v>
      </c>
      <c r="K29" s="158">
        <v>368</v>
      </c>
    </row>
  </sheetData>
  <mergeCells count="29">
    <mergeCell ref="F24:G24"/>
    <mergeCell ref="F25:G25"/>
    <mergeCell ref="F26:G26"/>
    <mergeCell ref="F27:G27"/>
    <mergeCell ref="F29:G29"/>
    <mergeCell ref="F18:G18"/>
    <mergeCell ref="F19:G19"/>
    <mergeCell ref="B20:K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6:G6"/>
    <mergeCell ref="F7:G7"/>
    <mergeCell ref="F8:G8"/>
    <mergeCell ref="F9:G9"/>
    <mergeCell ref="F10:G10"/>
    <mergeCell ref="F11:G11"/>
    <mergeCell ref="B2:K2"/>
    <mergeCell ref="B3:C3"/>
    <mergeCell ref="E3:G3"/>
    <mergeCell ref="I3:J3"/>
    <mergeCell ref="F4:G4"/>
    <mergeCell ref="F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C01B5-E50B-4F5E-AEC4-02CB2C4887D7}">
  <dimension ref="B2:F28"/>
  <sheetViews>
    <sheetView workbookViewId="0">
      <selection activeCell="J25" sqref="J25"/>
    </sheetView>
  </sheetViews>
  <sheetFormatPr defaultRowHeight="14.35" x14ac:dyDescent="0.5"/>
  <cols>
    <col min="2" max="2" width="9.29296875" bestFit="1" customWidth="1"/>
    <col min="3" max="3" width="6.64453125" bestFit="1" customWidth="1"/>
    <col min="4" max="4" width="8.1171875" bestFit="1" customWidth="1"/>
    <col min="6" max="6" width="3.76171875" bestFit="1" customWidth="1"/>
  </cols>
  <sheetData>
    <row r="2" spans="2:6" x14ac:dyDescent="0.5">
      <c r="D2" t="s">
        <v>272</v>
      </c>
    </row>
    <row r="3" spans="2:6" x14ac:dyDescent="0.5">
      <c r="B3" s="159">
        <v>46198</v>
      </c>
      <c r="C3" t="s">
        <v>273</v>
      </c>
      <c r="D3" t="s">
        <v>274</v>
      </c>
      <c r="E3">
        <v>0</v>
      </c>
      <c r="F3">
        <v>389</v>
      </c>
    </row>
    <row r="4" spans="2:6" x14ac:dyDescent="0.5">
      <c r="B4" s="159">
        <v>46199</v>
      </c>
      <c r="C4" t="s">
        <v>275</v>
      </c>
      <c r="D4" t="s">
        <v>276</v>
      </c>
      <c r="E4">
        <v>62</v>
      </c>
    </row>
    <row r="5" spans="2:6" x14ac:dyDescent="0.5">
      <c r="B5" s="159">
        <v>46199</v>
      </c>
      <c r="C5" t="s">
        <v>275</v>
      </c>
      <c r="D5" t="s">
        <v>276</v>
      </c>
      <c r="E5">
        <v>132.25</v>
      </c>
    </row>
    <row r="6" spans="2:6" x14ac:dyDescent="0.5">
      <c r="B6" s="159">
        <v>46202</v>
      </c>
      <c r="C6" t="s">
        <v>275</v>
      </c>
      <c r="D6" t="s">
        <v>277</v>
      </c>
      <c r="E6">
        <v>349</v>
      </c>
    </row>
    <row r="7" spans="2:6" x14ac:dyDescent="0.5">
      <c r="C7" t="s">
        <v>278</v>
      </c>
      <c r="D7" t="s">
        <v>279</v>
      </c>
      <c r="E7">
        <v>14.4</v>
      </c>
    </row>
    <row r="8" spans="2:6" x14ac:dyDescent="0.5">
      <c r="D8" t="s">
        <v>280</v>
      </c>
      <c r="E8">
        <v>11.5</v>
      </c>
    </row>
    <row r="9" spans="2:6" x14ac:dyDescent="0.5">
      <c r="D9" t="s">
        <v>281</v>
      </c>
      <c r="E9">
        <v>66</v>
      </c>
    </row>
    <row r="26" spans="5:5" x14ac:dyDescent="0.5">
      <c r="E26">
        <f>SUM(E3:E25)</f>
        <v>635.15</v>
      </c>
    </row>
    <row r="27" spans="5:5" x14ac:dyDescent="0.5">
      <c r="E27">
        <f>G25*26</f>
        <v>0</v>
      </c>
    </row>
    <row r="28" spans="5:5" x14ac:dyDescent="0.5">
      <c r="E28">
        <f>E27-E26</f>
        <v>-635.15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177A7-04A4-418E-9F00-DFC8C211E39D}">
  <dimension ref="B2:J34"/>
  <sheetViews>
    <sheetView topLeftCell="A10" workbookViewId="0">
      <selection activeCell="H35" sqref="H35"/>
    </sheetView>
  </sheetViews>
  <sheetFormatPr defaultRowHeight="14.35" x14ac:dyDescent="0.5"/>
  <cols>
    <col min="2" max="2" width="9.46875" bestFit="1" customWidth="1"/>
    <col min="3" max="3" width="23.64453125" bestFit="1" customWidth="1"/>
    <col min="4" max="4" width="13.5859375" bestFit="1" customWidth="1"/>
    <col min="5" max="5" width="3.76171875" bestFit="1" customWidth="1"/>
    <col min="7" max="7" width="5.9375" bestFit="1" customWidth="1"/>
    <col min="8" max="8" width="19.05859375" bestFit="1" customWidth="1"/>
    <col min="9" max="9" width="12.41015625" bestFit="1" customWidth="1"/>
    <col min="10" max="10" width="3.76171875" bestFit="1" customWidth="1"/>
  </cols>
  <sheetData>
    <row r="2" spans="2:10" ht="26" x14ac:dyDescent="0.5">
      <c r="B2" s="89" t="s">
        <v>94</v>
      </c>
      <c r="C2" s="90" t="s">
        <v>95</v>
      </c>
      <c r="D2" s="91" t="s">
        <v>96</v>
      </c>
      <c r="E2">
        <v>71</v>
      </c>
      <c r="G2" s="171"/>
      <c r="H2" s="172"/>
      <c r="I2" s="173"/>
      <c r="J2" s="173"/>
    </row>
    <row r="3" spans="2:10" x14ac:dyDescent="0.5">
      <c r="B3" s="163" t="s">
        <v>106</v>
      </c>
      <c r="C3" s="164" t="s">
        <v>107</v>
      </c>
      <c r="D3" s="94" t="s">
        <v>108</v>
      </c>
      <c r="E3" s="162">
        <v>66</v>
      </c>
      <c r="G3" s="174"/>
      <c r="H3" s="175"/>
      <c r="I3" s="176"/>
      <c r="J3" s="176"/>
    </row>
    <row r="4" spans="2:10" x14ac:dyDescent="0.5">
      <c r="B4" s="82" t="s">
        <v>157</v>
      </c>
      <c r="C4" s="82" t="s">
        <v>158</v>
      </c>
      <c r="D4" s="83" t="s">
        <v>159</v>
      </c>
      <c r="E4" s="162">
        <v>65</v>
      </c>
      <c r="G4" s="177"/>
      <c r="H4" s="177"/>
      <c r="I4" s="178"/>
      <c r="J4" s="176"/>
    </row>
    <row r="5" spans="2:10" x14ac:dyDescent="0.5">
      <c r="B5" s="82" t="s">
        <v>139</v>
      </c>
      <c r="C5" s="169" t="s">
        <v>140</v>
      </c>
      <c r="D5" s="83" t="s">
        <v>141</v>
      </c>
      <c r="E5" s="162">
        <v>60</v>
      </c>
      <c r="G5" s="174"/>
      <c r="H5" s="175"/>
      <c r="I5" s="176"/>
      <c r="J5" s="176"/>
    </row>
    <row r="6" spans="2:10" x14ac:dyDescent="0.5">
      <c r="B6" s="89" t="s">
        <v>126</v>
      </c>
      <c r="C6" s="90" t="s">
        <v>127</v>
      </c>
      <c r="D6" s="91" t="s">
        <v>128</v>
      </c>
      <c r="E6" s="167">
        <v>62</v>
      </c>
      <c r="G6" s="171"/>
      <c r="H6" s="179"/>
      <c r="I6" s="176"/>
      <c r="J6" s="180"/>
    </row>
    <row r="7" spans="2:10" ht="26" x14ac:dyDescent="0.5">
      <c r="B7" s="89" t="s">
        <v>119</v>
      </c>
      <c r="C7" s="90" t="s">
        <v>120</v>
      </c>
      <c r="D7" s="91" t="s">
        <v>121</v>
      </c>
      <c r="E7">
        <v>62</v>
      </c>
      <c r="G7" s="177"/>
      <c r="H7" s="177"/>
      <c r="I7" s="178"/>
      <c r="J7" s="178"/>
    </row>
    <row r="8" spans="2:10" x14ac:dyDescent="0.5">
      <c r="B8" s="165" t="s">
        <v>133</v>
      </c>
      <c r="C8" s="166" t="s">
        <v>134</v>
      </c>
      <c r="D8" s="91" t="s">
        <v>135</v>
      </c>
      <c r="E8" s="167">
        <v>60</v>
      </c>
      <c r="G8" s="177"/>
      <c r="H8" s="177"/>
      <c r="I8" s="178"/>
      <c r="J8" s="178"/>
    </row>
    <row r="9" spans="2:10" x14ac:dyDescent="0.5">
      <c r="B9" s="102" t="s">
        <v>169</v>
      </c>
      <c r="C9" s="82" t="s">
        <v>170</v>
      </c>
      <c r="D9" s="83" t="s">
        <v>171</v>
      </c>
      <c r="E9" s="162">
        <v>58</v>
      </c>
      <c r="G9" s="177"/>
      <c r="H9" s="177"/>
      <c r="I9" s="178"/>
      <c r="J9" s="178"/>
    </row>
    <row r="10" spans="2:10" x14ac:dyDescent="0.5">
      <c r="G10" s="180"/>
      <c r="H10" s="180"/>
      <c r="I10" s="180"/>
      <c r="J10" s="180"/>
    </row>
    <row r="11" spans="2:10" x14ac:dyDescent="0.5">
      <c r="E11">
        <f>SUM(E2:E9)</f>
        <v>504</v>
      </c>
      <c r="G11" s="180"/>
      <c r="H11" s="180"/>
      <c r="I11" s="180"/>
      <c r="J11" s="180"/>
    </row>
    <row r="13" spans="2:10" x14ac:dyDescent="0.5">
      <c r="B13" s="86" t="s">
        <v>89</v>
      </c>
      <c r="C13" s="160" t="s">
        <v>90</v>
      </c>
      <c r="D13" s="88" t="s">
        <v>91</v>
      </c>
      <c r="E13" s="161">
        <v>72</v>
      </c>
    </row>
    <row r="14" spans="2:10" x14ac:dyDescent="0.5">
      <c r="B14" s="165" t="s">
        <v>101</v>
      </c>
      <c r="C14" s="166" t="s">
        <v>102</v>
      </c>
      <c r="D14" s="91" t="s">
        <v>103</v>
      </c>
      <c r="E14" s="167">
        <v>69</v>
      </c>
    </row>
    <row r="15" spans="2:10" x14ac:dyDescent="0.5">
      <c r="B15" s="82" t="s">
        <v>161</v>
      </c>
      <c r="C15" s="82" t="s">
        <v>162</v>
      </c>
      <c r="D15" s="83" t="s">
        <v>163</v>
      </c>
      <c r="E15" s="167">
        <v>64</v>
      </c>
    </row>
    <row r="16" spans="2:10" x14ac:dyDescent="0.5">
      <c r="B16" s="165" t="s">
        <v>123</v>
      </c>
      <c r="C16" s="166" t="s">
        <v>124</v>
      </c>
      <c r="D16" s="91" t="s">
        <v>125</v>
      </c>
      <c r="E16" s="167">
        <v>64</v>
      </c>
    </row>
    <row r="17" spans="2:5" x14ac:dyDescent="0.5">
      <c r="B17" s="86" t="s">
        <v>142</v>
      </c>
      <c r="C17" s="87" t="s">
        <v>143</v>
      </c>
      <c r="D17" s="91" t="s">
        <v>144</v>
      </c>
      <c r="E17">
        <v>60</v>
      </c>
    </row>
    <row r="18" spans="2:5" x14ac:dyDescent="0.5">
      <c r="B18" s="164"/>
      <c r="C18" s="164" t="s">
        <v>66</v>
      </c>
      <c r="D18" s="83" t="s">
        <v>164</v>
      </c>
      <c r="E18" s="162">
        <v>60</v>
      </c>
    </row>
    <row r="19" spans="2:5" x14ac:dyDescent="0.5">
      <c r="B19" s="82" t="s">
        <v>147</v>
      </c>
      <c r="C19" s="82" t="s">
        <v>148</v>
      </c>
      <c r="D19" s="83" t="s">
        <v>149</v>
      </c>
      <c r="E19" s="162">
        <v>59</v>
      </c>
    </row>
    <row r="20" spans="2:5" x14ac:dyDescent="0.5">
      <c r="B20" s="82" t="s">
        <v>150</v>
      </c>
      <c r="C20" s="82" t="s">
        <v>151</v>
      </c>
      <c r="D20" s="83" t="s">
        <v>152</v>
      </c>
      <c r="E20" s="162">
        <v>57</v>
      </c>
    </row>
    <row r="22" spans="2:5" x14ac:dyDescent="0.5">
      <c r="E22">
        <f>SUM(E13:E20)</f>
        <v>505</v>
      </c>
    </row>
    <row r="25" spans="2:5" x14ac:dyDescent="0.5">
      <c r="B25" s="81" t="s">
        <v>85</v>
      </c>
      <c r="C25" s="82" t="s">
        <v>86</v>
      </c>
      <c r="D25" s="83" t="s">
        <v>87</v>
      </c>
      <c r="E25" s="162">
        <v>79</v>
      </c>
    </row>
    <row r="26" spans="2:5" x14ac:dyDescent="0.5">
      <c r="B26" s="165" t="s">
        <v>98</v>
      </c>
      <c r="C26" s="166" t="s">
        <v>99</v>
      </c>
      <c r="D26" s="91" t="s">
        <v>100</v>
      </c>
      <c r="E26">
        <v>71</v>
      </c>
    </row>
    <row r="27" spans="2:5" x14ac:dyDescent="0.5">
      <c r="B27" s="168" t="s">
        <v>115</v>
      </c>
      <c r="C27" s="164" t="s">
        <v>116</v>
      </c>
      <c r="D27" s="98" t="s">
        <v>117</v>
      </c>
      <c r="E27">
        <v>64</v>
      </c>
    </row>
    <row r="28" spans="2:5" ht="26" x14ac:dyDescent="0.5">
      <c r="B28" s="89" t="s">
        <v>136</v>
      </c>
      <c r="C28" s="90" t="s">
        <v>137</v>
      </c>
      <c r="D28" s="91" t="s">
        <v>138</v>
      </c>
      <c r="E28" s="167">
        <v>60</v>
      </c>
    </row>
    <row r="29" spans="2:5" ht="14.7" thickBot="1" x14ac:dyDescent="0.55000000000000004">
      <c r="B29" s="89" t="s">
        <v>129</v>
      </c>
      <c r="C29" s="90" t="s">
        <v>130</v>
      </c>
      <c r="D29" s="91" t="s">
        <v>131</v>
      </c>
      <c r="E29" s="167">
        <v>61</v>
      </c>
    </row>
    <row r="30" spans="2:5" ht="14.7" thickBot="1" x14ac:dyDescent="0.55000000000000004">
      <c r="B30" s="86" t="s">
        <v>110</v>
      </c>
      <c r="C30" s="95" t="s">
        <v>111</v>
      </c>
      <c r="D30" s="96" t="s">
        <v>112</v>
      </c>
      <c r="E30">
        <v>64</v>
      </c>
    </row>
    <row r="31" spans="2:5" x14ac:dyDescent="0.5">
      <c r="B31" s="170" t="s">
        <v>165</v>
      </c>
      <c r="C31" s="164" t="s">
        <v>166</v>
      </c>
      <c r="D31" s="83" t="s">
        <v>167</v>
      </c>
      <c r="E31">
        <v>58</v>
      </c>
    </row>
    <row r="32" spans="2:5" x14ac:dyDescent="0.5">
      <c r="B32" t="s">
        <v>174</v>
      </c>
      <c r="C32" s="169" t="s">
        <v>175</v>
      </c>
      <c r="D32" s="83" t="s">
        <v>282</v>
      </c>
      <c r="E32">
        <v>47</v>
      </c>
    </row>
    <row r="33" spans="5:5" x14ac:dyDescent="0.5">
      <c r="E33" t="s">
        <v>32</v>
      </c>
    </row>
    <row r="34" spans="5:5" x14ac:dyDescent="0.5">
      <c r="E34">
        <f>SUM(E25:E32)</f>
        <v>504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05CE-4545-4D99-9C68-0EE6DF6128EE}">
  <dimension ref="B2:F8"/>
  <sheetViews>
    <sheetView tabSelected="1" workbookViewId="0">
      <selection activeCell="G19" sqref="G19"/>
    </sheetView>
  </sheetViews>
  <sheetFormatPr defaultRowHeight="14.35" x14ac:dyDescent="0.5"/>
  <cols>
    <col min="2" max="2" width="7.52734375" bestFit="1" customWidth="1"/>
    <col min="3" max="3" width="47.29296875" bestFit="1" customWidth="1"/>
    <col min="4" max="4" width="3.52734375" bestFit="1" customWidth="1"/>
  </cols>
  <sheetData>
    <row r="2" spans="2:6" x14ac:dyDescent="0.5">
      <c r="B2" t="s">
        <v>283</v>
      </c>
      <c r="C2" t="s">
        <v>284</v>
      </c>
    </row>
    <row r="3" spans="2:6" x14ac:dyDescent="0.5">
      <c r="B3" t="s">
        <v>285</v>
      </c>
      <c r="C3" t="s">
        <v>286</v>
      </c>
    </row>
    <row r="4" spans="2:6" x14ac:dyDescent="0.5">
      <c r="B4" t="s">
        <v>287</v>
      </c>
      <c r="C4" t="s">
        <v>288</v>
      </c>
    </row>
    <row r="5" spans="2:6" x14ac:dyDescent="0.5">
      <c r="B5" t="s">
        <v>289</v>
      </c>
      <c r="C5" t="s">
        <v>290</v>
      </c>
    </row>
    <row r="6" spans="2:6" x14ac:dyDescent="0.5">
      <c r="B6" t="s">
        <v>291</v>
      </c>
      <c r="C6" t="s">
        <v>292</v>
      </c>
      <c r="D6" s="181" t="s">
        <v>293</v>
      </c>
      <c r="E6" t="s">
        <v>294</v>
      </c>
      <c r="F6" t="s">
        <v>295</v>
      </c>
    </row>
    <row r="7" spans="2:6" x14ac:dyDescent="0.5">
      <c r="B7" t="s">
        <v>296</v>
      </c>
      <c r="C7" t="s">
        <v>297</v>
      </c>
    </row>
    <row r="8" spans="2:6" x14ac:dyDescent="0.5">
      <c r="B8" t="s">
        <v>296</v>
      </c>
      <c r="C8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room layout</vt:lpstr>
      <vt:lpstr>STAY</vt:lpstr>
      <vt:lpstr>Transportation</vt:lpstr>
      <vt:lpstr>IC PAYMENT</vt:lpstr>
      <vt:lpstr>Itinerary</vt:lpstr>
      <vt:lpstr>Expensices</vt:lpstr>
      <vt:lpstr>GAME TEAM</vt:lpstr>
      <vt:lpstr>GAME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2026-06-29T15:29:00Z</dcterms:created>
  <dcterms:modified xsi:type="dcterms:W3CDTF">2026-06-29T15:35:34Z</dcterms:modified>
</cp:coreProperties>
</file>